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9696" windowHeight="4056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<sst xmlns="http://schemas.openxmlformats.org/spreadsheetml/2006/main" count="165" uniqueCount="97">
  <si>
    <t>отопление</t>
  </si>
  <si>
    <t>уборка л.клеток</t>
  </si>
  <si>
    <t>итого</t>
  </si>
  <si>
    <t>СПРАВКА</t>
  </si>
  <si>
    <t>техническое обслуживание</t>
  </si>
  <si>
    <t>мес-ц</t>
  </si>
  <si>
    <t>снег</t>
  </si>
  <si>
    <t>электротехн.</t>
  </si>
  <si>
    <t>руб.</t>
  </si>
  <si>
    <t>Спортивная 12</t>
  </si>
  <si>
    <t>вода. Стоки</t>
  </si>
  <si>
    <t>кровля</t>
  </si>
  <si>
    <t>домик</t>
  </si>
  <si>
    <t>2007г.</t>
  </si>
  <si>
    <t>2008г.</t>
  </si>
  <si>
    <t>2009г.</t>
  </si>
  <si>
    <t>щебень</t>
  </si>
  <si>
    <t>рем.дв.</t>
  </si>
  <si>
    <t>светил.</t>
  </si>
  <si>
    <t>доход</t>
  </si>
  <si>
    <t>к.рем.</t>
  </si>
  <si>
    <t>2010г.</t>
  </si>
  <si>
    <t>общерем.</t>
  </si>
  <si>
    <t>вентил.</t>
  </si>
  <si>
    <t>кв.24.28</t>
  </si>
  <si>
    <t>кв.73.53.54.33</t>
  </si>
  <si>
    <t>двери</t>
  </si>
  <si>
    <t>ящики</t>
  </si>
  <si>
    <t>кв.74</t>
  </si>
  <si>
    <t>вентиля</t>
  </si>
  <si>
    <t>чер.дв.</t>
  </si>
  <si>
    <t>кв.1</t>
  </si>
  <si>
    <t>оч.подв.</t>
  </si>
  <si>
    <t xml:space="preserve">Главный экономист ООО УК ЖТ                                Н.А.Митракова </t>
  </si>
  <si>
    <t xml:space="preserve">недовложение </t>
  </si>
  <si>
    <t>фасад</t>
  </si>
  <si>
    <t>недовложение</t>
  </si>
  <si>
    <t>начисл.</t>
  </si>
  <si>
    <t>2011г.</t>
  </si>
  <si>
    <t>фонов.</t>
  </si>
  <si>
    <t>канал.</t>
  </si>
  <si>
    <t>крыша</t>
  </si>
  <si>
    <t>узел ввода</t>
  </si>
  <si>
    <t>распр.узел 3,4 п.</t>
  </si>
  <si>
    <t>запорн.армат на стояк.</t>
  </si>
  <si>
    <t>тариф 5,10</t>
  </si>
  <si>
    <t>благоус.</t>
  </si>
  <si>
    <t>собрано</t>
  </si>
  <si>
    <t>дв.блоки</t>
  </si>
  <si>
    <t>2012год</t>
  </si>
  <si>
    <t xml:space="preserve">о доходах и расходах за   текущий ремонт </t>
  </si>
  <si>
    <t>пу гвс</t>
  </si>
  <si>
    <t>проч.в\кан</t>
  </si>
  <si>
    <t>вентиля в подвале</t>
  </si>
  <si>
    <t>населению</t>
  </si>
  <si>
    <t xml:space="preserve">о результатах работы по управлению общим имуществом </t>
  </si>
  <si>
    <t>многоквартипрного дома по адресу: ул.Спортивная д.12</t>
  </si>
  <si>
    <t>за январь- декабрь 2012 года.</t>
  </si>
  <si>
    <t>исходные данные:</t>
  </si>
  <si>
    <t xml:space="preserve">год постройки </t>
  </si>
  <si>
    <t>количество этажей</t>
  </si>
  <si>
    <t>количество подъездов</t>
  </si>
  <si>
    <t>площадь подвала, м2</t>
  </si>
  <si>
    <t>материал стен</t>
  </si>
  <si>
    <t>кирпич</t>
  </si>
  <si>
    <t>количество квартир</t>
  </si>
  <si>
    <t>число жителей</t>
  </si>
  <si>
    <t>площадь квартир, м2</t>
  </si>
  <si>
    <t>Строительный объем, м3</t>
  </si>
  <si>
    <t>Благоустройство:</t>
  </si>
  <si>
    <t>центральное отопление</t>
  </si>
  <si>
    <t>горячее водоснабжение</t>
  </si>
  <si>
    <t>холодное вуодоснабжение</t>
  </si>
  <si>
    <t xml:space="preserve">канализация </t>
  </si>
  <si>
    <t>центральное газоснабжение</t>
  </si>
  <si>
    <t>дымоудаление</t>
  </si>
  <si>
    <t>услуги</t>
  </si>
  <si>
    <t xml:space="preserve">сальдо на </t>
  </si>
  <si>
    <t>01.01.2012г.</t>
  </si>
  <si>
    <t>начислено</t>
  </si>
  <si>
    <t>оплачено</t>
  </si>
  <si>
    <t>объем</t>
  </si>
  <si>
    <t>работ, услуг</t>
  </si>
  <si>
    <t>на сумму</t>
  </si>
  <si>
    <t>населением</t>
  </si>
  <si>
    <t>задол- сть</t>
  </si>
  <si>
    <t>населения</t>
  </si>
  <si>
    <t>предоставл.</t>
  </si>
  <si>
    <t>5=2+3-4</t>
  </si>
  <si>
    <t>7=6-4</t>
  </si>
  <si>
    <t>текущий ремонт</t>
  </si>
  <si>
    <t>вывоз тбо</t>
  </si>
  <si>
    <t>швы кв.26</t>
  </si>
  <si>
    <t>всего за период управления</t>
  </si>
  <si>
    <t xml:space="preserve">не принят акт на ремонт крыши </t>
  </si>
  <si>
    <t xml:space="preserve">ОТЧЕТ </t>
  </si>
  <si>
    <t>к начисленным\ к собранным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</si>
</sst>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#,##0.00_ ;\-#,##0.00\ "/>
    <numFmt numFmtId="173" formatCode="_-* #,##0.0_р_._-;\-* #,##0.0_р_._-;_-* &quot;-&quot;?_р_._-;_-@_-"/>
  </numFmts>
  <fonts count="3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11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8" xfId="0" applyFont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2" xfId="0" applyFont="1" applyBorder="1" applyAlignment="1">
      <alignment/>
    </xf>
    <xf numFmtId="2" fontId="2" fillId="0" borderId="14" xfId="18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14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2" borderId="1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workbookViewId="0" topLeftCell="A80">
      <selection activeCell="G105" sqref="G105"/>
    </sheetView>
  </sheetViews>
  <sheetFormatPr defaultColWidth="9.00390625" defaultRowHeight="12.75"/>
  <cols>
    <col min="1" max="1" width="3.875" style="0" customWidth="1"/>
    <col min="4" max="4" width="7.75390625" style="0" customWidth="1"/>
    <col min="7" max="8" width="10.125" style="0" customWidth="1"/>
    <col min="9" max="9" width="10.25390625" style="0" customWidth="1"/>
    <col min="10" max="10" width="10.375" style="0" customWidth="1"/>
  </cols>
  <sheetData>
    <row r="1" ht="12.75">
      <c r="F1" t="s">
        <v>95</v>
      </c>
    </row>
    <row r="2" ht="12.75">
      <c r="C2" t="s">
        <v>55</v>
      </c>
    </row>
    <row r="3" ht="12.75">
      <c r="C3" t="s">
        <v>56</v>
      </c>
    </row>
    <row r="4" ht="12.75">
      <c r="C4" t="s">
        <v>57</v>
      </c>
    </row>
    <row r="6" ht="12.75">
      <c r="B6" t="s">
        <v>58</v>
      </c>
    </row>
    <row r="7" spans="2:7" ht="12.75">
      <c r="B7" t="s">
        <v>59</v>
      </c>
      <c r="G7">
        <v>1995</v>
      </c>
    </row>
    <row r="8" spans="2:7" ht="12.75">
      <c r="B8" t="s">
        <v>60</v>
      </c>
      <c r="G8">
        <v>5</v>
      </c>
    </row>
    <row r="9" spans="2:7" ht="12.75">
      <c r="B9" t="s">
        <v>61</v>
      </c>
      <c r="G9">
        <v>4</v>
      </c>
    </row>
    <row r="10" spans="2:7" ht="12.75">
      <c r="B10" t="s">
        <v>62</v>
      </c>
      <c r="G10">
        <v>948.5</v>
      </c>
    </row>
    <row r="11" spans="2:7" ht="12.75">
      <c r="B11" t="s">
        <v>63</v>
      </c>
      <c r="G11" t="s">
        <v>64</v>
      </c>
    </row>
    <row r="12" spans="2:7" ht="12.75">
      <c r="B12" t="s">
        <v>65</v>
      </c>
      <c r="G12">
        <v>75</v>
      </c>
    </row>
    <row r="13" spans="2:7" ht="12.75">
      <c r="B13" t="s">
        <v>66</v>
      </c>
      <c r="G13">
        <v>145</v>
      </c>
    </row>
    <row r="14" spans="2:7" ht="12.75">
      <c r="B14" t="s">
        <v>67</v>
      </c>
      <c r="G14">
        <v>3668.6</v>
      </c>
    </row>
    <row r="15" spans="2:7" ht="12.75">
      <c r="B15" t="s">
        <v>68</v>
      </c>
      <c r="G15">
        <v>17460</v>
      </c>
    </row>
    <row r="16" ht="12.75">
      <c r="B16" t="s">
        <v>69</v>
      </c>
    </row>
    <row r="17" ht="12.75">
      <c r="E17" t="s">
        <v>70</v>
      </c>
    </row>
    <row r="18" ht="12.75">
      <c r="E18" t="s">
        <v>71</v>
      </c>
    </row>
    <row r="19" ht="12.75">
      <c r="E19" t="s">
        <v>72</v>
      </c>
    </row>
    <row r="20" ht="12.75">
      <c r="E20" t="s">
        <v>73</v>
      </c>
    </row>
    <row r="21" ht="12.75">
      <c r="E21" t="s">
        <v>74</v>
      </c>
    </row>
    <row r="22" ht="12.75">
      <c r="E22" t="s">
        <v>75</v>
      </c>
    </row>
    <row r="24" spans="2:12" ht="12.75">
      <c r="B24" s="38" t="s">
        <v>76</v>
      </c>
      <c r="C24" s="39"/>
      <c r="D24" s="40"/>
      <c r="E24" s="43" t="s">
        <v>77</v>
      </c>
      <c r="F24" s="22" t="s">
        <v>79</v>
      </c>
      <c r="G24" s="28" t="s">
        <v>80</v>
      </c>
      <c r="H24" s="22" t="s">
        <v>85</v>
      </c>
      <c r="I24" s="28" t="s">
        <v>81</v>
      </c>
      <c r="J24" s="22" t="s">
        <v>36</v>
      </c>
      <c r="K24" s="42"/>
      <c r="L24" s="42"/>
    </row>
    <row r="25" spans="2:12" ht="12.75">
      <c r="B25" s="59"/>
      <c r="C25" s="60"/>
      <c r="D25" s="61"/>
      <c r="E25" s="44" t="s">
        <v>78</v>
      </c>
      <c r="F25" s="21" t="s">
        <v>54</v>
      </c>
      <c r="G25" s="18" t="s">
        <v>84</v>
      </c>
      <c r="H25" s="21" t="s">
        <v>86</v>
      </c>
      <c r="I25" s="18" t="s">
        <v>87</v>
      </c>
      <c r="J25" s="21"/>
      <c r="K25" s="42"/>
      <c r="L25" s="42"/>
    </row>
    <row r="26" spans="2:11" ht="12.75">
      <c r="B26" s="56"/>
      <c r="C26" s="57"/>
      <c r="D26" s="58"/>
      <c r="E26" s="8"/>
      <c r="F26" s="13"/>
      <c r="G26" s="9"/>
      <c r="H26" s="13"/>
      <c r="I26" s="27" t="s">
        <v>82</v>
      </c>
      <c r="J26" s="45" t="s">
        <v>83</v>
      </c>
      <c r="K26" s="42"/>
    </row>
    <row r="27" spans="2:10" ht="12.75">
      <c r="B27" s="54">
        <v>1</v>
      </c>
      <c r="C27" s="41"/>
      <c r="D27" s="55"/>
      <c r="E27" s="23">
        <v>2</v>
      </c>
      <c r="F27" s="23">
        <v>3</v>
      </c>
      <c r="G27" s="23">
        <v>4</v>
      </c>
      <c r="H27" s="23" t="s">
        <v>88</v>
      </c>
      <c r="I27" s="23">
        <v>6</v>
      </c>
      <c r="J27" s="23" t="s">
        <v>89</v>
      </c>
    </row>
    <row r="28" spans="2:10" ht="12.75">
      <c r="B28" s="2" t="s">
        <v>4</v>
      </c>
      <c r="C28" s="3"/>
      <c r="D28" s="4"/>
      <c r="E28" s="31">
        <v>40110.46</v>
      </c>
      <c r="F28" s="30">
        <v>134261.83</v>
      </c>
      <c r="G28" s="46">
        <v>132827.5</v>
      </c>
      <c r="H28" s="47">
        <f>E28+F28-G28</f>
        <v>41544.78999999998</v>
      </c>
      <c r="I28" s="48">
        <f>F28</f>
        <v>134261.83</v>
      </c>
      <c r="J28" s="48">
        <f>I28-G28</f>
        <v>1434.3299999999872</v>
      </c>
    </row>
    <row r="29" spans="2:10" ht="12.75">
      <c r="B29" s="10" t="s">
        <v>90</v>
      </c>
      <c r="C29" s="11"/>
      <c r="D29" s="12"/>
      <c r="E29" s="20">
        <v>52044.1</v>
      </c>
      <c r="F29" s="19">
        <v>223881.44</v>
      </c>
      <c r="G29" s="49">
        <v>214250.83</v>
      </c>
      <c r="H29" s="50">
        <f>E29+F29-G29</f>
        <v>61674.70999999999</v>
      </c>
      <c r="I29" s="49">
        <v>23840</v>
      </c>
      <c r="J29" s="49">
        <f>I29-G29</f>
        <v>-190410.83</v>
      </c>
    </row>
    <row r="30" spans="2:10" ht="12.75">
      <c r="B30" s="5" t="s">
        <v>91</v>
      </c>
      <c r="C30" s="6"/>
      <c r="D30" s="7"/>
      <c r="E30" s="26">
        <v>14072.98</v>
      </c>
      <c r="F30" s="30">
        <v>44706.3</v>
      </c>
      <c r="G30" s="51">
        <v>44161.51</v>
      </c>
      <c r="H30" s="47">
        <f>E30+F30-G30</f>
        <v>14617.769999999997</v>
      </c>
      <c r="I30" s="51">
        <v>63016.3</v>
      </c>
      <c r="J30" s="51">
        <f>I30-G30</f>
        <v>18854.79</v>
      </c>
    </row>
    <row r="31" spans="2:10" ht="12.75">
      <c r="B31" s="10" t="s">
        <v>1</v>
      </c>
      <c r="C31" s="11"/>
      <c r="D31" s="12"/>
      <c r="E31" s="20">
        <v>10255.01</v>
      </c>
      <c r="F31" s="19">
        <v>34337.32</v>
      </c>
      <c r="G31" s="49">
        <v>33936.43</v>
      </c>
      <c r="H31" s="50">
        <f>E31+F31-G31</f>
        <v>10655.900000000001</v>
      </c>
      <c r="I31" s="49">
        <f>F31</f>
        <v>34337.32</v>
      </c>
      <c r="J31" s="49">
        <f>I31-G31</f>
        <v>400.8899999999994</v>
      </c>
    </row>
    <row r="32" spans="2:10" ht="12.75">
      <c r="B32" s="16" t="s">
        <v>2</v>
      </c>
      <c r="C32" s="17"/>
      <c r="D32" s="14"/>
      <c r="E32" s="52">
        <f>SUM(E28:E31)</f>
        <v>116482.54999999999</v>
      </c>
      <c r="F32" s="53">
        <f>SUM(F28:F31)</f>
        <v>437186.89</v>
      </c>
      <c r="G32" s="52">
        <f>SUM(G28:G31)</f>
        <v>425176.26999999996</v>
      </c>
      <c r="H32" s="53">
        <f>E32+F32-G32</f>
        <v>128493.16999999998</v>
      </c>
      <c r="I32" s="52">
        <f>SUM(I28:I31)</f>
        <v>255455.45</v>
      </c>
      <c r="J32" s="52">
        <f>SUM(J28:J31)</f>
        <v>-169720.82</v>
      </c>
    </row>
    <row r="35" spans="1:12" ht="12.75">
      <c r="A35" s="65" t="s">
        <v>3</v>
      </c>
      <c r="B35" s="65"/>
      <c r="C35" s="65"/>
      <c r="D35" s="65"/>
      <c r="E35" s="65"/>
      <c r="F35" s="65"/>
      <c r="G35" s="65"/>
      <c r="H35" s="65"/>
      <c r="I35" s="29"/>
      <c r="J35" s="30"/>
      <c r="K35" s="30"/>
      <c r="L35" s="30"/>
    </row>
    <row r="36" spans="1:12" ht="12.75">
      <c r="A36" s="65" t="s">
        <v>50</v>
      </c>
      <c r="B36" s="65"/>
      <c r="C36" s="65"/>
      <c r="D36" s="65"/>
      <c r="E36" s="65"/>
      <c r="F36" s="65"/>
      <c r="G36" s="65"/>
      <c r="H36" s="65"/>
      <c r="I36" s="29"/>
      <c r="J36" s="30"/>
      <c r="K36" s="30"/>
      <c r="L36" s="30"/>
    </row>
    <row r="37" spans="1:12" ht="12.75">
      <c r="A37" s="65" t="s">
        <v>9</v>
      </c>
      <c r="B37" s="65"/>
      <c r="C37" s="65"/>
      <c r="D37" s="65"/>
      <c r="E37" s="65"/>
      <c r="F37" s="65"/>
      <c r="G37" s="65"/>
      <c r="H37" s="65"/>
      <c r="I37" s="29"/>
      <c r="J37" s="30" t="s">
        <v>45</v>
      </c>
      <c r="K37" s="30"/>
      <c r="L37" s="30"/>
    </row>
    <row r="38" spans="1:12" ht="12.75">
      <c r="A38" s="30"/>
      <c r="B38" s="30"/>
      <c r="C38" s="30"/>
      <c r="D38" s="30" t="s">
        <v>49</v>
      </c>
      <c r="E38" s="30"/>
      <c r="F38" s="30"/>
      <c r="G38" s="30"/>
      <c r="H38" s="30"/>
      <c r="I38" s="30"/>
      <c r="J38" s="30"/>
      <c r="K38" s="30"/>
      <c r="L38" s="30"/>
    </row>
    <row r="39" spans="1:13" ht="12.75">
      <c r="A39" s="31" t="s">
        <v>5</v>
      </c>
      <c r="B39" s="62" t="s">
        <v>22</v>
      </c>
      <c r="C39" s="63"/>
      <c r="D39" s="62" t="s">
        <v>7</v>
      </c>
      <c r="E39" s="63"/>
      <c r="F39" s="62" t="s">
        <v>10</v>
      </c>
      <c r="G39" s="63"/>
      <c r="H39" s="62" t="s">
        <v>0</v>
      </c>
      <c r="I39" s="64"/>
      <c r="J39" s="63"/>
      <c r="K39" s="20" t="s">
        <v>2</v>
      </c>
      <c r="L39" s="62" t="s">
        <v>19</v>
      </c>
      <c r="M39" s="63"/>
    </row>
    <row r="40" spans="1:13" ht="12.75">
      <c r="A40" s="33"/>
      <c r="B40" s="34"/>
      <c r="C40" s="20" t="s">
        <v>8</v>
      </c>
      <c r="D40" s="34"/>
      <c r="E40" s="20" t="s">
        <v>8</v>
      </c>
      <c r="F40" s="34"/>
      <c r="G40" s="20" t="s">
        <v>8</v>
      </c>
      <c r="H40" s="34"/>
      <c r="I40" s="34"/>
      <c r="J40" s="20" t="s">
        <v>8</v>
      </c>
      <c r="K40" s="20" t="s">
        <v>8</v>
      </c>
      <c r="L40" s="20" t="s">
        <v>37</v>
      </c>
      <c r="M40" s="1" t="s">
        <v>47</v>
      </c>
    </row>
    <row r="41" spans="1:12" ht="12.75">
      <c r="A41" s="26">
        <v>1</v>
      </c>
      <c r="B41" s="25"/>
      <c r="C41" s="26"/>
      <c r="D41" s="25"/>
      <c r="E41" s="26"/>
      <c r="F41" s="25" t="s">
        <v>28</v>
      </c>
      <c r="G41" s="26">
        <v>1891</v>
      </c>
      <c r="H41" s="25"/>
      <c r="I41" s="25"/>
      <c r="J41" s="26"/>
      <c r="K41" s="26"/>
      <c r="L41" s="30"/>
    </row>
    <row r="42" spans="1:12" ht="12.75">
      <c r="A42" s="20">
        <v>4</v>
      </c>
      <c r="B42" s="19" t="s">
        <v>52</v>
      </c>
      <c r="C42" s="20">
        <v>287</v>
      </c>
      <c r="D42" s="19"/>
      <c r="E42" s="20"/>
      <c r="F42" s="19"/>
      <c r="G42" s="20"/>
      <c r="H42" s="19"/>
      <c r="I42" s="19"/>
      <c r="J42" s="20"/>
      <c r="K42" s="26"/>
      <c r="L42" s="30"/>
    </row>
    <row r="43" spans="1:12" ht="12.75">
      <c r="A43" s="20">
        <v>6</v>
      </c>
      <c r="B43" s="19"/>
      <c r="C43" s="20"/>
      <c r="D43" s="19"/>
      <c r="E43" s="20"/>
      <c r="F43" s="19"/>
      <c r="G43" s="20"/>
      <c r="H43" s="19" t="s">
        <v>53</v>
      </c>
      <c r="I43" s="19"/>
      <c r="J43" s="20">
        <v>23840</v>
      </c>
      <c r="K43" s="26"/>
      <c r="L43" s="30"/>
    </row>
    <row r="44" spans="1:12" ht="12.75">
      <c r="A44" s="20">
        <v>10</v>
      </c>
      <c r="B44" s="19" t="s">
        <v>92</v>
      </c>
      <c r="C44" s="20">
        <v>4125</v>
      </c>
      <c r="D44" s="19"/>
      <c r="E44" s="20"/>
      <c r="F44" s="19"/>
      <c r="G44" s="20"/>
      <c r="H44" s="19"/>
      <c r="I44" s="19"/>
      <c r="J44" s="20"/>
      <c r="K44" s="26"/>
      <c r="L44" s="30"/>
    </row>
    <row r="45" spans="1:13" ht="12.75">
      <c r="A45" s="36"/>
      <c r="B45" s="35"/>
      <c r="C45" s="36">
        <f>SUM(C41:C44)</f>
        <v>4412</v>
      </c>
      <c r="D45" s="35"/>
      <c r="E45" s="36"/>
      <c r="F45" s="35"/>
      <c r="G45" s="36">
        <f>SUM(G41:G44)</f>
        <v>1891</v>
      </c>
      <c r="H45" s="35"/>
      <c r="I45" s="35"/>
      <c r="J45" s="36">
        <f>SUM(J41:J44)</f>
        <v>23840</v>
      </c>
      <c r="K45" s="36">
        <f>C45+G45+J45</f>
        <v>30143</v>
      </c>
      <c r="L45" s="37">
        <v>223881</v>
      </c>
      <c r="M45" s="15">
        <v>214251</v>
      </c>
    </row>
    <row r="46" spans="1:12" ht="12.75">
      <c r="A46" s="30"/>
      <c r="B46" s="30" t="s">
        <v>94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1:12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</row>
    <row r="48" spans="1:12" ht="12.75">
      <c r="A48" s="30"/>
      <c r="B48" s="30"/>
      <c r="C48" s="30"/>
      <c r="D48" s="30"/>
      <c r="E48" s="30"/>
      <c r="F48" s="30" t="s">
        <v>38</v>
      </c>
      <c r="G48" s="30"/>
      <c r="H48" s="30"/>
      <c r="I48" s="30"/>
      <c r="J48" s="30"/>
      <c r="K48" s="30"/>
      <c r="L48" s="30"/>
    </row>
    <row r="49" spans="1:12" ht="12.75">
      <c r="A49" s="31" t="s">
        <v>5</v>
      </c>
      <c r="B49" s="62" t="s">
        <v>22</v>
      </c>
      <c r="C49" s="63"/>
      <c r="D49" s="62" t="s">
        <v>7</v>
      </c>
      <c r="E49" s="63"/>
      <c r="F49" s="62" t="s">
        <v>10</v>
      </c>
      <c r="G49" s="63"/>
      <c r="H49" s="62" t="s">
        <v>0</v>
      </c>
      <c r="I49" s="64"/>
      <c r="J49" s="63"/>
      <c r="K49" s="20" t="s">
        <v>2</v>
      </c>
      <c r="L49" s="30"/>
    </row>
    <row r="50" spans="1:12" ht="12.75">
      <c r="A50" s="33"/>
      <c r="B50" s="34"/>
      <c r="C50" s="20" t="s">
        <v>8</v>
      </c>
      <c r="D50" s="34"/>
      <c r="E50" s="20" t="s">
        <v>8</v>
      </c>
      <c r="F50" s="34"/>
      <c r="G50" s="20" t="s">
        <v>8</v>
      </c>
      <c r="H50" s="34"/>
      <c r="I50" s="34"/>
      <c r="J50" s="20" t="s">
        <v>8</v>
      </c>
      <c r="K50" s="20" t="s">
        <v>8</v>
      </c>
      <c r="L50" s="30"/>
    </row>
    <row r="51" spans="1:12" ht="12.75">
      <c r="A51" s="26">
        <v>5</v>
      </c>
      <c r="B51" s="25"/>
      <c r="C51" s="26"/>
      <c r="D51" s="25"/>
      <c r="E51" s="26"/>
      <c r="F51" s="25" t="s">
        <v>39</v>
      </c>
      <c r="G51" s="26"/>
      <c r="H51" s="25"/>
      <c r="I51" s="25"/>
      <c r="J51" s="26"/>
      <c r="K51" s="26"/>
      <c r="L51" s="30"/>
    </row>
    <row r="52" spans="1:12" ht="12.75">
      <c r="A52" s="20"/>
      <c r="B52" s="19"/>
      <c r="C52" s="20"/>
      <c r="D52" s="19"/>
      <c r="E52" s="20"/>
      <c r="F52" s="19" t="s">
        <v>40</v>
      </c>
      <c r="G52" s="20">
        <v>18212</v>
      </c>
      <c r="H52" s="19"/>
      <c r="I52" s="19"/>
      <c r="J52" s="20"/>
      <c r="K52" s="26"/>
      <c r="L52" s="30"/>
    </row>
    <row r="53" spans="1:12" ht="12.75">
      <c r="A53" s="20"/>
      <c r="B53" s="19"/>
      <c r="C53" s="20"/>
      <c r="D53" s="19"/>
      <c r="E53" s="20"/>
      <c r="F53" s="19"/>
      <c r="G53" s="20"/>
      <c r="H53" s="19" t="s">
        <v>43</v>
      </c>
      <c r="I53" s="19"/>
      <c r="J53" s="20"/>
      <c r="K53" s="26"/>
      <c r="L53" s="30"/>
    </row>
    <row r="54" spans="1:12" ht="12.75">
      <c r="A54" s="20"/>
      <c r="B54" s="19"/>
      <c r="C54" s="20"/>
      <c r="D54" s="19"/>
      <c r="E54" s="20"/>
      <c r="F54" s="19"/>
      <c r="G54" s="20"/>
      <c r="H54" s="19" t="s">
        <v>42</v>
      </c>
      <c r="I54" s="19"/>
      <c r="J54" s="20">
        <v>28182</v>
      </c>
      <c r="K54" s="26"/>
      <c r="L54" s="30"/>
    </row>
    <row r="55" spans="1:12" ht="12.75">
      <c r="A55" s="20">
        <v>9</v>
      </c>
      <c r="B55" s="19" t="s">
        <v>46</v>
      </c>
      <c r="C55" s="20">
        <v>7083</v>
      </c>
      <c r="D55" s="19"/>
      <c r="E55" s="20"/>
      <c r="F55" s="19"/>
      <c r="G55" s="20"/>
      <c r="H55" s="19" t="s">
        <v>44</v>
      </c>
      <c r="I55" s="19"/>
      <c r="J55" s="20">
        <v>18413</v>
      </c>
      <c r="K55" s="26"/>
      <c r="L55" s="30"/>
    </row>
    <row r="56" spans="1:12" ht="12.75">
      <c r="A56" s="20">
        <v>10</v>
      </c>
      <c r="B56" s="19" t="s">
        <v>41</v>
      </c>
      <c r="C56" s="20">
        <v>144343</v>
      </c>
      <c r="D56" s="19"/>
      <c r="E56" s="20"/>
      <c r="F56" s="19"/>
      <c r="G56" s="20"/>
      <c r="H56" s="19"/>
      <c r="I56" s="19"/>
      <c r="J56" s="20"/>
      <c r="K56" s="26"/>
      <c r="L56" s="30"/>
    </row>
    <row r="57" spans="1:12" ht="12.75">
      <c r="A57" s="20">
        <v>12</v>
      </c>
      <c r="B57" s="19" t="s">
        <v>48</v>
      </c>
      <c r="C57" s="20">
        <v>18276</v>
      </c>
      <c r="D57" s="19"/>
      <c r="E57" s="20"/>
      <c r="F57" s="19"/>
      <c r="G57" s="20"/>
      <c r="H57" s="19"/>
      <c r="I57" s="19"/>
      <c r="J57" s="20"/>
      <c r="K57" s="26"/>
      <c r="L57" s="30"/>
    </row>
    <row r="58" spans="1:13" ht="12.75">
      <c r="A58" s="36" t="s">
        <v>2</v>
      </c>
      <c r="B58" s="35"/>
      <c r="C58" s="36">
        <f>SUM(C51:C57)</f>
        <v>169702</v>
      </c>
      <c r="D58" s="35"/>
      <c r="E58" s="36">
        <f>SUM(E51:E52)</f>
        <v>0</v>
      </c>
      <c r="F58" s="35"/>
      <c r="G58" s="36">
        <f>SUM(G51:G52)</f>
        <v>18212</v>
      </c>
      <c r="H58" s="35"/>
      <c r="I58" s="35"/>
      <c r="J58" s="36">
        <f>SUM(J51:J55)</f>
        <v>46595</v>
      </c>
      <c r="K58" s="36">
        <f>C58+G58+J58</f>
        <v>234509</v>
      </c>
      <c r="L58" s="37">
        <v>174911</v>
      </c>
      <c r="M58" s="15">
        <v>152562</v>
      </c>
    </row>
    <row r="59" spans="1:12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</row>
    <row r="60" spans="1:12" ht="12.75">
      <c r="A60" s="30"/>
      <c r="B60" s="30"/>
      <c r="C60" s="30"/>
      <c r="D60" s="30"/>
      <c r="E60" s="30"/>
      <c r="F60" s="30" t="s">
        <v>21</v>
      </c>
      <c r="G60" s="30"/>
      <c r="H60" s="30"/>
      <c r="I60" s="30"/>
      <c r="J60" s="30"/>
      <c r="K60" s="30"/>
      <c r="L60" s="30"/>
    </row>
    <row r="61" spans="1:12" ht="12.75">
      <c r="A61" s="31" t="s">
        <v>5</v>
      </c>
      <c r="B61" s="62" t="s">
        <v>22</v>
      </c>
      <c r="C61" s="63"/>
      <c r="D61" s="62" t="s">
        <v>7</v>
      </c>
      <c r="E61" s="63"/>
      <c r="F61" s="62" t="s">
        <v>10</v>
      </c>
      <c r="G61" s="63"/>
      <c r="H61" s="62" t="s">
        <v>0</v>
      </c>
      <c r="I61" s="64"/>
      <c r="J61" s="63"/>
      <c r="K61" s="20" t="s">
        <v>2</v>
      </c>
      <c r="L61" s="30"/>
    </row>
    <row r="62" spans="1:12" ht="12.75">
      <c r="A62" s="33"/>
      <c r="B62" s="34"/>
      <c r="C62" s="20" t="s">
        <v>8</v>
      </c>
      <c r="D62" s="34"/>
      <c r="E62" s="20" t="s">
        <v>8</v>
      </c>
      <c r="F62" s="34"/>
      <c r="G62" s="20" t="s">
        <v>8</v>
      </c>
      <c r="H62" s="34"/>
      <c r="I62" s="34"/>
      <c r="J62" s="20" t="s">
        <v>8</v>
      </c>
      <c r="K62" s="20" t="s">
        <v>8</v>
      </c>
      <c r="L62" s="30"/>
    </row>
    <row r="63" spans="1:12" ht="12.75">
      <c r="A63" s="26">
        <v>2</v>
      </c>
      <c r="B63" s="25" t="s">
        <v>6</v>
      </c>
      <c r="C63" s="26">
        <v>2974</v>
      </c>
      <c r="D63" s="25"/>
      <c r="E63" s="26"/>
      <c r="F63" s="25"/>
      <c r="G63" s="26"/>
      <c r="H63" s="25"/>
      <c r="I63" s="25"/>
      <c r="J63" s="26"/>
      <c r="K63" s="26"/>
      <c r="L63" s="30"/>
    </row>
    <row r="64" spans="1:12" ht="12.75">
      <c r="A64" s="20">
        <v>2</v>
      </c>
      <c r="B64" s="19" t="s">
        <v>23</v>
      </c>
      <c r="C64" s="20">
        <v>10964</v>
      </c>
      <c r="D64" s="19"/>
      <c r="E64" s="20"/>
      <c r="F64" s="19"/>
      <c r="G64" s="20"/>
      <c r="H64" s="19"/>
      <c r="I64" s="19"/>
      <c r="J64" s="20"/>
      <c r="K64" s="26"/>
      <c r="L64" s="30"/>
    </row>
    <row r="65" spans="1:12" ht="12.75">
      <c r="A65" s="26">
        <v>11</v>
      </c>
      <c r="B65" s="25" t="s">
        <v>35</v>
      </c>
      <c r="C65" s="26">
        <v>25490</v>
      </c>
      <c r="D65" s="25"/>
      <c r="E65" s="26"/>
      <c r="F65" s="25"/>
      <c r="G65" s="26"/>
      <c r="H65" s="25"/>
      <c r="I65" s="25"/>
      <c r="J65" s="26"/>
      <c r="K65" s="26"/>
      <c r="L65" s="30"/>
    </row>
    <row r="66" spans="1:13" ht="12.75">
      <c r="A66" s="36" t="s">
        <v>2</v>
      </c>
      <c r="B66" s="35"/>
      <c r="C66" s="36">
        <f>SUM(C63:C65)</f>
        <v>39428</v>
      </c>
      <c r="D66" s="35"/>
      <c r="E66" s="36">
        <f>SUM(E63:E65)</f>
        <v>0</v>
      </c>
      <c r="F66" s="35"/>
      <c r="G66" s="36">
        <f>SUM(G63:G65)</f>
        <v>0</v>
      </c>
      <c r="H66" s="35"/>
      <c r="I66" s="35"/>
      <c r="J66" s="36">
        <f>SUM(J63:J65)</f>
        <v>0</v>
      </c>
      <c r="K66" s="36">
        <f>C66</f>
        <v>39428</v>
      </c>
      <c r="L66" s="37">
        <v>80153</v>
      </c>
      <c r="M66" s="15">
        <v>62493</v>
      </c>
    </row>
    <row r="67" spans="1:12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1:12" ht="12.75">
      <c r="A68" s="30"/>
      <c r="B68" s="30"/>
      <c r="C68" s="30"/>
      <c r="D68" s="30"/>
      <c r="E68" s="30"/>
      <c r="F68" s="30" t="s">
        <v>15</v>
      </c>
      <c r="G68" s="30"/>
      <c r="H68" s="30"/>
      <c r="I68" s="30"/>
      <c r="J68" s="30"/>
      <c r="K68" s="30"/>
      <c r="L68" s="30"/>
    </row>
    <row r="69" spans="1:12" ht="12.75">
      <c r="A69" s="31" t="s">
        <v>5</v>
      </c>
      <c r="B69" s="62" t="s">
        <v>22</v>
      </c>
      <c r="C69" s="63"/>
      <c r="D69" s="62" t="s">
        <v>7</v>
      </c>
      <c r="E69" s="63"/>
      <c r="F69" s="62" t="s">
        <v>10</v>
      </c>
      <c r="G69" s="63"/>
      <c r="H69" s="62" t="s">
        <v>0</v>
      </c>
      <c r="I69" s="64"/>
      <c r="J69" s="63"/>
      <c r="K69" s="20" t="s">
        <v>2</v>
      </c>
      <c r="L69" s="30"/>
    </row>
    <row r="70" spans="1:12" ht="12.75">
      <c r="A70" s="33"/>
      <c r="B70" s="34"/>
      <c r="C70" s="20" t="s">
        <v>8</v>
      </c>
      <c r="D70" s="34"/>
      <c r="E70" s="20" t="s">
        <v>8</v>
      </c>
      <c r="F70" s="34"/>
      <c r="G70" s="20" t="s">
        <v>8</v>
      </c>
      <c r="H70" s="34"/>
      <c r="I70" s="34"/>
      <c r="J70" s="20" t="s">
        <v>8</v>
      </c>
      <c r="K70" s="20" t="s">
        <v>8</v>
      </c>
      <c r="L70" s="30"/>
    </row>
    <row r="71" spans="1:12" ht="12.75">
      <c r="A71" s="26">
        <v>1</v>
      </c>
      <c r="B71" s="25" t="s">
        <v>20</v>
      </c>
      <c r="C71" s="26">
        <v>5328</v>
      </c>
      <c r="D71" s="25"/>
      <c r="E71" s="26"/>
      <c r="F71" s="25"/>
      <c r="G71" s="26"/>
      <c r="H71" s="25"/>
      <c r="I71" s="25"/>
      <c r="J71" s="26"/>
      <c r="K71" s="26"/>
      <c r="L71" s="30"/>
    </row>
    <row r="72" spans="1:12" ht="12.75">
      <c r="A72" s="20">
        <v>2</v>
      </c>
      <c r="B72" s="19" t="s">
        <v>12</v>
      </c>
      <c r="C72" s="20">
        <v>4191</v>
      </c>
      <c r="D72" s="19"/>
      <c r="E72" s="20"/>
      <c r="F72" s="19"/>
      <c r="G72" s="20"/>
      <c r="H72" s="19"/>
      <c r="I72" s="19"/>
      <c r="J72" s="20"/>
      <c r="K72" s="26"/>
      <c r="L72" s="30"/>
    </row>
    <row r="73" spans="1:12" ht="12.75">
      <c r="A73" s="26">
        <v>7</v>
      </c>
      <c r="B73" s="25"/>
      <c r="C73" s="26"/>
      <c r="D73" s="25"/>
      <c r="E73" s="26"/>
      <c r="F73" s="25" t="s">
        <v>24</v>
      </c>
      <c r="G73" s="26">
        <v>3244</v>
      </c>
      <c r="H73" s="25" t="s">
        <v>51</v>
      </c>
      <c r="I73" s="25">
        <v>45000</v>
      </c>
      <c r="J73" s="26"/>
      <c r="K73" s="26"/>
      <c r="L73" s="30"/>
    </row>
    <row r="74" spans="1:12" ht="12.75">
      <c r="A74" s="20">
        <v>11</v>
      </c>
      <c r="B74" s="19" t="s">
        <v>11</v>
      </c>
      <c r="C74" s="20">
        <v>55232</v>
      </c>
      <c r="D74" s="19"/>
      <c r="E74" s="20"/>
      <c r="F74" s="19"/>
      <c r="G74" s="20"/>
      <c r="H74" s="19"/>
      <c r="I74" s="19"/>
      <c r="J74" s="20"/>
      <c r="K74" s="26"/>
      <c r="L74" s="30"/>
    </row>
    <row r="75" spans="1:13" ht="12.75">
      <c r="A75" s="36" t="s">
        <v>2</v>
      </c>
      <c r="B75" s="35"/>
      <c r="C75" s="36">
        <f>SUM(C71:C74)</f>
        <v>64751</v>
      </c>
      <c r="D75" s="35"/>
      <c r="E75" s="36">
        <f>SUM(E71:E74)</f>
        <v>0</v>
      </c>
      <c r="F75" s="35"/>
      <c r="G75" s="36">
        <f>SUM(G71:G74)</f>
        <v>3244</v>
      </c>
      <c r="H75" s="35"/>
      <c r="I75" s="35"/>
      <c r="J75" s="36">
        <f>SUM(J71:J74)</f>
        <v>0</v>
      </c>
      <c r="K75" s="36">
        <f>C75+G75</f>
        <v>67995</v>
      </c>
      <c r="L75" s="36">
        <v>91377</v>
      </c>
      <c r="M75" s="15">
        <v>88640</v>
      </c>
    </row>
    <row r="76" spans="1:12" ht="12.75">
      <c r="A76" s="30"/>
      <c r="B76" s="24"/>
      <c r="C76" s="30"/>
      <c r="D76" s="30"/>
      <c r="E76" s="30"/>
      <c r="F76" s="30"/>
      <c r="G76" s="30"/>
      <c r="H76" s="30"/>
      <c r="I76" s="30"/>
      <c r="J76" s="30"/>
      <c r="K76" s="30"/>
      <c r="L76" s="30"/>
    </row>
    <row r="77" spans="1:12" ht="12.75">
      <c r="A77" s="30"/>
      <c r="B77" s="24"/>
      <c r="C77" s="30"/>
      <c r="D77" s="30"/>
      <c r="E77" s="30"/>
      <c r="F77" s="30"/>
      <c r="G77" s="30"/>
      <c r="H77" s="30"/>
      <c r="I77" s="30"/>
      <c r="J77" s="30"/>
      <c r="K77" s="30"/>
      <c r="L77" s="30"/>
    </row>
    <row r="78" spans="1:12" ht="12.75">
      <c r="A78" s="30"/>
      <c r="B78" s="24"/>
      <c r="C78" s="30"/>
      <c r="D78" s="30"/>
      <c r="E78" s="30"/>
      <c r="F78" s="30"/>
      <c r="G78" s="30"/>
      <c r="H78" s="30"/>
      <c r="I78" s="30"/>
      <c r="J78" s="30"/>
      <c r="K78" s="30"/>
      <c r="L78" s="30"/>
    </row>
    <row r="79" spans="1:12" ht="12.75">
      <c r="A79" s="30"/>
      <c r="B79" s="24"/>
      <c r="C79" s="30"/>
      <c r="D79" s="30"/>
      <c r="E79" s="30"/>
      <c r="F79" s="30"/>
      <c r="G79" s="30"/>
      <c r="H79" s="30"/>
      <c r="I79" s="30"/>
      <c r="J79" s="30"/>
      <c r="K79" s="30"/>
      <c r="L79" s="30"/>
    </row>
    <row r="80" spans="1:12" ht="12.75">
      <c r="A80" s="30"/>
      <c r="B80" s="24"/>
      <c r="C80" s="30"/>
      <c r="D80" s="30"/>
      <c r="E80" s="30"/>
      <c r="F80" s="30"/>
      <c r="G80" s="30"/>
      <c r="H80" s="30"/>
      <c r="I80" s="30"/>
      <c r="J80" s="30"/>
      <c r="K80" s="30"/>
      <c r="L80" s="30"/>
    </row>
    <row r="81" spans="1:12" ht="12.75">
      <c r="A81" s="30"/>
      <c r="B81" s="30"/>
      <c r="C81" s="30"/>
      <c r="D81" s="30"/>
      <c r="E81" s="30"/>
      <c r="F81" s="30" t="s">
        <v>14</v>
      </c>
      <c r="G81" s="30"/>
      <c r="H81" s="30"/>
      <c r="I81" s="30"/>
      <c r="J81" s="30"/>
      <c r="K81" s="30"/>
      <c r="L81" s="30"/>
    </row>
    <row r="82" spans="1:12" ht="12.75">
      <c r="A82" s="31" t="s">
        <v>5</v>
      </c>
      <c r="B82" s="62" t="s">
        <v>22</v>
      </c>
      <c r="C82" s="63"/>
      <c r="D82" s="62" t="s">
        <v>7</v>
      </c>
      <c r="E82" s="63"/>
      <c r="F82" s="62" t="s">
        <v>10</v>
      </c>
      <c r="G82" s="63"/>
      <c r="H82" s="62" t="s">
        <v>0</v>
      </c>
      <c r="I82" s="64"/>
      <c r="J82" s="63"/>
      <c r="K82" s="20" t="s">
        <v>2</v>
      </c>
      <c r="L82" s="30"/>
    </row>
    <row r="83" spans="1:12" ht="12.75">
      <c r="A83" s="33"/>
      <c r="B83" s="34"/>
      <c r="C83" s="20" t="s">
        <v>8</v>
      </c>
      <c r="D83" s="34"/>
      <c r="E83" s="20" t="s">
        <v>8</v>
      </c>
      <c r="F83" s="34"/>
      <c r="G83" s="20" t="s">
        <v>8</v>
      </c>
      <c r="H83" s="34"/>
      <c r="I83" s="34"/>
      <c r="J83" s="20" t="s">
        <v>8</v>
      </c>
      <c r="K83" s="20" t="s">
        <v>8</v>
      </c>
      <c r="L83" s="30"/>
    </row>
    <row r="84" spans="1:12" ht="12.75">
      <c r="A84" s="26">
        <v>6</v>
      </c>
      <c r="B84" s="25"/>
      <c r="C84" s="26"/>
      <c r="D84" s="25"/>
      <c r="E84" s="26"/>
      <c r="F84" s="25"/>
      <c r="G84" s="26"/>
      <c r="H84" s="25" t="s">
        <v>25</v>
      </c>
      <c r="I84" s="25"/>
      <c r="J84" s="26">
        <v>2649</v>
      </c>
      <c r="K84" s="26"/>
      <c r="L84" s="30"/>
    </row>
    <row r="85" spans="1:12" ht="12.75">
      <c r="A85" s="20">
        <v>9</v>
      </c>
      <c r="B85" s="19" t="s">
        <v>26</v>
      </c>
      <c r="C85" s="20">
        <v>48000</v>
      </c>
      <c r="D85" s="19"/>
      <c r="E85" s="20"/>
      <c r="F85" s="19"/>
      <c r="G85" s="20"/>
      <c r="H85" s="19"/>
      <c r="I85" s="19"/>
      <c r="J85" s="20"/>
      <c r="K85" s="26"/>
      <c r="L85" s="30"/>
    </row>
    <row r="86" spans="1:12" ht="12.75">
      <c r="A86" s="26">
        <v>10</v>
      </c>
      <c r="B86" s="25" t="s">
        <v>27</v>
      </c>
      <c r="C86" s="26">
        <v>32122</v>
      </c>
      <c r="D86" s="25"/>
      <c r="E86" s="26"/>
      <c r="F86" s="25"/>
      <c r="G86" s="26"/>
      <c r="H86" s="25"/>
      <c r="I86" s="25"/>
      <c r="J86" s="26"/>
      <c r="K86" s="26"/>
      <c r="L86" s="30"/>
    </row>
    <row r="87" spans="1:12" ht="12.75">
      <c r="A87" s="20">
        <v>12</v>
      </c>
      <c r="B87" s="19"/>
      <c r="C87" s="20"/>
      <c r="D87" s="19"/>
      <c r="E87" s="20"/>
      <c r="F87" s="19"/>
      <c r="G87" s="20"/>
      <c r="H87" s="19" t="s">
        <v>28</v>
      </c>
      <c r="I87" s="19"/>
      <c r="J87" s="20">
        <v>1444</v>
      </c>
      <c r="K87" s="26"/>
      <c r="L87" s="30"/>
    </row>
    <row r="88" spans="1:13" ht="12.75">
      <c r="A88" s="36" t="s">
        <v>2</v>
      </c>
      <c r="B88" s="35"/>
      <c r="C88" s="36">
        <f>SUM(C84:C87)</f>
        <v>80122</v>
      </c>
      <c r="D88" s="35"/>
      <c r="E88" s="36">
        <f>SUM(E84:E87)</f>
        <v>0</v>
      </c>
      <c r="F88" s="35"/>
      <c r="G88" s="36">
        <f>SUM(G84:G87)</f>
        <v>0</v>
      </c>
      <c r="H88" s="35"/>
      <c r="I88" s="35"/>
      <c r="J88" s="36">
        <f>SUM(J84:J87)</f>
        <v>4093</v>
      </c>
      <c r="K88" s="36">
        <f>C88+J88</f>
        <v>84215</v>
      </c>
      <c r="L88" s="37">
        <v>91097</v>
      </c>
      <c r="M88" s="36">
        <v>78264</v>
      </c>
    </row>
    <row r="89" spans="1:13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spans="1:13" ht="12.75">
      <c r="A90" s="30"/>
      <c r="B90" s="30"/>
      <c r="C90" s="30"/>
      <c r="D90" s="30"/>
      <c r="E90" s="30"/>
      <c r="F90" s="30" t="s">
        <v>13</v>
      </c>
      <c r="G90" s="30"/>
      <c r="H90" s="30"/>
      <c r="I90" s="30"/>
      <c r="J90" s="30"/>
      <c r="K90" s="30"/>
      <c r="L90" s="30"/>
      <c r="M90" s="30"/>
    </row>
    <row r="91" spans="1:13" ht="12.75">
      <c r="A91" s="31" t="s">
        <v>5</v>
      </c>
      <c r="B91" s="62" t="s">
        <v>22</v>
      </c>
      <c r="C91" s="63"/>
      <c r="D91" s="62" t="s">
        <v>7</v>
      </c>
      <c r="E91" s="63"/>
      <c r="F91" s="62" t="s">
        <v>10</v>
      </c>
      <c r="G91" s="63"/>
      <c r="H91" s="62" t="s">
        <v>0</v>
      </c>
      <c r="I91" s="64"/>
      <c r="J91" s="63"/>
      <c r="K91" s="20" t="s">
        <v>2</v>
      </c>
      <c r="L91" s="30"/>
      <c r="M91" s="30"/>
    </row>
    <row r="92" spans="1:13" ht="12.75">
      <c r="A92" s="33"/>
      <c r="B92" s="34"/>
      <c r="C92" s="20" t="s">
        <v>8</v>
      </c>
      <c r="D92" s="34"/>
      <c r="E92" s="20" t="s">
        <v>8</v>
      </c>
      <c r="F92" s="34"/>
      <c r="G92" s="20" t="s">
        <v>8</v>
      </c>
      <c r="H92" s="34"/>
      <c r="I92" s="34"/>
      <c r="J92" s="20" t="s">
        <v>8</v>
      </c>
      <c r="K92" s="20" t="s">
        <v>8</v>
      </c>
      <c r="L92" s="30"/>
      <c r="M92" s="30"/>
    </row>
    <row r="93" spans="1:13" ht="12.75">
      <c r="A93" s="26">
        <v>7</v>
      </c>
      <c r="B93" s="25"/>
      <c r="C93" s="26"/>
      <c r="D93" s="25"/>
      <c r="E93" s="26"/>
      <c r="F93" s="25"/>
      <c r="G93" s="26"/>
      <c r="H93" s="25" t="s">
        <v>29</v>
      </c>
      <c r="I93" s="25"/>
      <c r="J93" s="26">
        <v>1767</v>
      </c>
      <c r="K93" s="26"/>
      <c r="L93" s="30"/>
      <c r="M93" s="30"/>
    </row>
    <row r="94" spans="1:13" ht="12.75">
      <c r="A94" s="20">
        <v>8</v>
      </c>
      <c r="B94" s="19"/>
      <c r="C94" s="20"/>
      <c r="D94" s="19"/>
      <c r="E94" s="20"/>
      <c r="F94" s="19"/>
      <c r="G94" s="20"/>
      <c r="H94" s="19" t="s">
        <v>29</v>
      </c>
      <c r="I94" s="19"/>
      <c r="J94" s="20">
        <v>1075</v>
      </c>
      <c r="K94" s="26"/>
      <c r="L94" s="30"/>
      <c r="M94" s="30"/>
    </row>
    <row r="95" spans="1:13" ht="12.75">
      <c r="A95" s="26">
        <v>8</v>
      </c>
      <c r="B95" s="25" t="s">
        <v>30</v>
      </c>
      <c r="C95" s="26">
        <v>177</v>
      </c>
      <c r="D95" s="25"/>
      <c r="E95" s="26"/>
      <c r="F95" s="25"/>
      <c r="G95" s="26"/>
      <c r="H95" s="25" t="s">
        <v>31</v>
      </c>
      <c r="I95" s="25"/>
      <c r="J95" s="26">
        <v>9841</v>
      </c>
      <c r="K95" s="26"/>
      <c r="L95" s="30"/>
      <c r="M95" s="30"/>
    </row>
    <row r="96" spans="1:13" ht="12.75">
      <c r="A96" s="20">
        <v>9</v>
      </c>
      <c r="B96" s="19" t="s">
        <v>17</v>
      </c>
      <c r="C96" s="20">
        <v>1441</v>
      </c>
      <c r="D96" s="19"/>
      <c r="E96" s="20"/>
      <c r="F96" s="19"/>
      <c r="G96" s="20"/>
      <c r="H96" s="19"/>
      <c r="I96" s="19"/>
      <c r="J96" s="20"/>
      <c r="K96" s="26"/>
      <c r="L96" s="30"/>
      <c r="M96" s="30"/>
    </row>
    <row r="97" spans="1:13" ht="12.75">
      <c r="A97" s="31">
        <v>10</v>
      </c>
      <c r="B97" s="32" t="s">
        <v>27</v>
      </c>
      <c r="C97" s="31">
        <v>6219</v>
      </c>
      <c r="D97" s="32"/>
      <c r="E97" s="31"/>
      <c r="F97" s="32"/>
      <c r="G97" s="31"/>
      <c r="H97" s="32"/>
      <c r="I97" s="32"/>
      <c r="J97" s="31"/>
      <c r="K97" s="26"/>
      <c r="L97" s="30"/>
      <c r="M97" s="30"/>
    </row>
    <row r="98" spans="1:13" ht="12.75">
      <c r="A98" s="20">
        <v>11</v>
      </c>
      <c r="B98" s="19" t="s">
        <v>32</v>
      </c>
      <c r="C98" s="20">
        <v>2720</v>
      </c>
      <c r="D98" s="19"/>
      <c r="E98" s="20"/>
      <c r="F98" s="19"/>
      <c r="G98" s="20"/>
      <c r="H98" s="19"/>
      <c r="I98" s="19"/>
      <c r="J98" s="20"/>
      <c r="K98" s="26"/>
      <c r="L98" s="30"/>
      <c r="M98" s="30"/>
    </row>
    <row r="99" spans="1:13" ht="12.75">
      <c r="A99" s="26">
        <v>12</v>
      </c>
      <c r="B99" s="25" t="s">
        <v>16</v>
      </c>
      <c r="C99" s="26">
        <v>1281</v>
      </c>
      <c r="D99" s="25" t="s">
        <v>18</v>
      </c>
      <c r="E99" s="26">
        <v>3020</v>
      </c>
      <c r="F99" s="25"/>
      <c r="G99" s="26"/>
      <c r="H99" s="25"/>
      <c r="I99" s="25"/>
      <c r="J99" s="26"/>
      <c r="K99" s="26"/>
      <c r="L99" s="30"/>
      <c r="M99" s="30"/>
    </row>
    <row r="100" spans="1:13" ht="12.75">
      <c r="A100" s="36" t="s">
        <v>2</v>
      </c>
      <c r="B100" s="35"/>
      <c r="C100" s="36">
        <f>SUM(C93:C99)</f>
        <v>11838</v>
      </c>
      <c r="D100" s="35"/>
      <c r="E100" s="36">
        <f>SUM(E93:E99)</f>
        <v>3020</v>
      </c>
      <c r="F100" s="35"/>
      <c r="G100" s="36">
        <f>SUM(G93:G99)</f>
        <v>0</v>
      </c>
      <c r="H100" s="35"/>
      <c r="I100" s="35"/>
      <c r="J100" s="36">
        <f>SUM(J93:J99)</f>
        <v>12683</v>
      </c>
      <c r="K100" s="36">
        <f>C100+J100</f>
        <v>24521</v>
      </c>
      <c r="L100" s="37">
        <v>91097</v>
      </c>
      <c r="M100" s="36">
        <v>78260</v>
      </c>
    </row>
    <row r="101" spans="1:13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 ht="12.75">
      <c r="A102" s="30" t="s">
        <v>93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>
        <f>K45+K58+K66+K75+K88+K100+K101</f>
        <v>480811</v>
      </c>
      <c r="L102" s="30">
        <f>L45+L58+L66+L75+L88+L100</f>
        <v>752516</v>
      </c>
      <c r="M102" s="30">
        <f>M45+M58+M66+M75+M88+M100</f>
        <v>674470</v>
      </c>
    </row>
    <row r="103" spans="1:13" ht="12.75">
      <c r="A103" s="30"/>
      <c r="B103" s="30" t="s">
        <v>34</v>
      </c>
      <c r="C103" s="30"/>
      <c r="D103" s="30" t="s">
        <v>96</v>
      </c>
      <c r="E103" s="30"/>
      <c r="F103" s="30"/>
      <c r="G103" s="30"/>
      <c r="H103" s="30"/>
      <c r="I103" s="30"/>
      <c r="J103" s="30"/>
      <c r="K103" s="30"/>
      <c r="L103" s="20">
        <f>L102-K102</f>
        <v>271705</v>
      </c>
      <c r="M103" s="20">
        <f>M102-K102</f>
        <v>193659</v>
      </c>
    </row>
    <row r="104" spans="1:12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</row>
    <row r="105" spans="1:12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1:12" ht="12.75">
      <c r="A106" s="30"/>
      <c r="B106" s="30"/>
      <c r="C106" s="30"/>
      <c r="D106" s="30" t="s">
        <v>33</v>
      </c>
      <c r="E106" s="30"/>
      <c r="F106" s="30"/>
      <c r="G106" s="30"/>
      <c r="H106" s="30"/>
      <c r="I106" s="30"/>
      <c r="J106" s="30"/>
      <c r="K106" s="30"/>
      <c r="L106" s="30"/>
    </row>
    <row r="107" spans="1:12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</row>
  </sheetData>
  <mergeCells count="30">
    <mergeCell ref="D82:E82"/>
    <mergeCell ref="F82:G82"/>
    <mergeCell ref="H82:J82"/>
    <mergeCell ref="B91:C91"/>
    <mergeCell ref="D91:E91"/>
    <mergeCell ref="F91:G91"/>
    <mergeCell ref="H91:J91"/>
    <mergeCell ref="B49:C49"/>
    <mergeCell ref="D69:E69"/>
    <mergeCell ref="F69:G69"/>
    <mergeCell ref="H69:J69"/>
    <mergeCell ref="L39:M39"/>
    <mergeCell ref="B82:C82"/>
    <mergeCell ref="B69:C69"/>
    <mergeCell ref="A35:H35"/>
    <mergeCell ref="A36:H36"/>
    <mergeCell ref="A37:H37"/>
    <mergeCell ref="B61:C61"/>
    <mergeCell ref="D61:E61"/>
    <mergeCell ref="F61:G61"/>
    <mergeCell ref="H61:J61"/>
    <mergeCell ref="F39:G39"/>
    <mergeCell ref="H39:J39"/>
    <mergeCell ref="D49:E49"/>
    <mergeCell ref="F49:G49"/>
    <mergeCell ref="H49:J49"/>
    <mergeCell ref="B24:D26"/>
    <mergeCell ref="B27:D27"/>
    <mergeCell ref="B39:C39"/>
    <mergeCell ref="D39:E39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 Андревна</cp:lastModifiedBy>
  <cp:lastPrinted>2013-01-11T04:47:41Z</cp:lastPrinted>
  <dcterms:created xsi:type="dcterms:W3CDTF">2004-04-07T07:26:35Z</dcterms:created>
  <dcterms:modified xsi:type="dcterms:W3CDTF">2013-01-11T04:51:16Z</dcterms:modified>
  <cp:category/>
  <cp:version/>
  <cp:contentType/>
  <cp:contentStatus/>
</cp:coreProperties>
</file>