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6345" tabRatio="604" activeTab="0"/>
  </bookViews>
  <sheets>
    <sheet name="по видам " sheetId="1" r:id="rId1"/>
    <sheet name="расчет " sheetId="2" r:id="rId2"/>
  </sheets>
  <definedNames>
    <definedName name="_xlnm.Print_Area" localSheetId="1">'расчет '!$B$4:$F$120</definedName>
  </definedNames>
  <calcPr fullCalcOnLoad="1"/>
</workbook>
</file>

<file path=xl/sharedStrings.xml><?xml version="1.0" encoding="utf-8"?>
<sst xmlns="http://schemas.openxmlformats.org/spreadsheetml/2006/main" count="2396" uniqueCount="640">
  <si>
    <t>улица</t>
  </si>
  <si>
    <t>дом</t>
  </si>
  <si>
    <t>квартир</t>
  </si>
  <si>
    <t xml:space="preserve">Гагарина </t>
  </si>
  <si>
    <t xml:space="preserve">Дзержинского </t>
  </si>
  <si>
    <t>К.Маркса</t>
  </si>
  <si>
    <t xml:space="preserve">Коммунальная </t>
  </si>
  <si>
    <t xml:space="preserve">Лоскутова </t>
  </si>
  <si>
    <t>Берзина</t>
  </si>
  <si>
    <t>Спортивная</t>
  </si>
  <si>
    <t xml:space="preserve">Спортивная </t>
  </si>
  <si>
    <t>Школьная</t>
  </si>
  <si>
    <t xml:space="preserve">Советская </t>
  </si>
  <si>
    <t xml:space="preserve">Куйбышева </t>
  </si>
  <si>
    <t xml:space="preserve">Заводская </t>
  </si>
  <si>
    <t>11а</t>
  </si>
  <si>
    <t>тр</t>
  </si>
  <si>
    <t xml:space="preserve">Островского </t>
  </si>
  <si>
    <t xml:space="preserve">Лесная </t>
  </si>
  <si>
    <t>1 М. Горького</t>
  </si>
  <si>
    <t>1 Мая</t>
  </si>
  <si>
    <t>17а</t>
  </si>
  <si>
    <t>21а</t>
  </si>
  <si>
    <t>7 Ноября</t>
  </si>
  <si>
    <t>8 Марта</t>
  </si>
  <si>
    <t>Боровая</t>
  </si>
  <si>
    <t>Гагарина</t>
  </si>
  <si>
    <t>Дзержинского</t>
  </si>
  <si>
    <t>Дружбы</t>
  </si>
  <si>
    <t>Железнодорож.</t>
  </si>
  <si>
    <t>Жукова</t>
  </si>
  <si>
    <t>Заводская</t>
  </si>
  <si>
    <t>Карла Маркса</t>
  </si>
  <si>
    <t>Маяковского</t>
  </si>
  <si>
    <t>Мира</t>
  </si>
  <si>
    <t>Нефтяников</t>
  </si>
  <si>
    <t>Окулова</t>
  </si>
  <si>
    <t>Островского</t>
  </si>
  <si>
    <t>Пионерская</t>
  </si>
  <si>
    <t>Рабочая</t>
  </si>
  <si>
    <t>Строителей</t>
  </si>
  <si>
    <t>Толстого</t>
  </si>
  <si>
    <t>Шевченко</t>
  </si>
  <si>
    <t>Яборова</t>
  </si>
  <si>
    <t>Яковлева</t>
  </si>
  <si>
    <t>2а</t>
  </si>
  <si>
    <t>2б</t>
  </si>
  <si>
    <t>1б</t>
  </si>
  <si>
    <t>1а</t>
  </si>
  <si>
    <t>30а</t>
  </si>
  <si>
    <t>50а</t>
  </si>
  <si>
    <t>8а</t>
  </si>
  <si>
    <t>4а</t>
  </si>
  <si>
    <t>10б</t>
  </si>
  <si>
    <t>9 Пятилетки</t>
  </si>
  <si>
    <t>Матросова</t>
  </si>
  <si>
    <t>Северная</t>
  </si>
  <si>
    <t xml:space="preserve">Победы </t>
  </si>
  <si>
    <t>Ващенко</t>
  </si>
  <si>
    <t>Геологов</t>
  </si>
  <si>
    <t>7-1</t>
  </si>
  <si>
    <t>15-1</t>
  </si>
  <si>
    <t>16-2</t>
  </si>
  <si>
    <t>19-3</t>
  </si>
  <si>
    <t>17-2</t>
  </si>
  <si>
    <t>13-1,2</t>
  </si>
  <si>
    <t>2-3,2</t>
  </si>
  <si>
    <t>общ.50</t>
  </si>
  <si>
    <t>21-1</t>
  </si>
  <si>
    <t>21а-1</t>
  </si>
  <si>
    <t xml:space="preserve">      48а  дерев.</t>
  </si>
  <si>
    <t>общ   4</t>
  </si>
  <si>
    <t>доходы населения</t>
  </si>
  <si>
    <t>начис.</t>
  </si>
  <si>
    <t>год.</t>
  </si>
  <si>
    <t xml:space="preserve"> площадь</t>
  </si>
  <si>
    <t>тариф</t>
  </si>
  <si>
    <t>№</t>
  </si>
  <si>
    <t>п\п</t>
  </si>
  <si>
    <t>срок</t>
  </si>
  <si>
    <t>испол.</t>
  </si>
  <si>
    <t xml:space="preserve">вид работ </t>
  </si>
  <si>
    <t xml:space="preserve">план </t>
  </si>
  <si>
    <t>т.руб.</t>
  </si>
  <si>
    <t>Утверждаю</t>
  </si>
  <si>
    <t>Генеральный директор</t>
  </si>
  <si>
    <t>ООО "Управляющая компания "Жилищные технологии"</t>
  </si>
  <si>
    <t xml:space="preserve">ПЛАН </t>
  </si>
  <si>
    <t>Куйбышева 14</t>
  </si>
  <si>
    <t>Дзержинского 15</t>
  </si>
  <si>
    <t>Гагарина 4а</t>
  </si>
  <si>
    <t>Гагарина 5</t>
  </si>
  <si>
    <t>Гагарина 8а</t>
  </si>
  <si>
    <t>Гагарина 20</t>
  </si>
  <si>
    <t>Гагарина 22</t>
  </si>
  <si>
    <t>Гагарина 24</t>
  </si>
  <si>
    <t>Гагарина 26</t>
  </si>
  <si>
    <t>Гагарина 28</t>
  </si>
  <si>
    <t>Гагарина 29</t>
  </si>
  <si>
    <t>Гагарина 30</t>
  </si>
  <si>
    <t>Гагарина 31</t>
  </si>
  <si>
    <t>Гагарина 35</t>
  </si>
  <si>
    <t>Гагарина 48</t>
  </si>
  <si>
    <t>Гагарина 48а</t>
  </si>
  <si>
    <t>Гагарина 50</t>
  </si>
  <si>
    <t>Гагарина 50а</t>
  </si>
  <si>
    <t>Гагарина 52</t>
  </si>
  <si>
    <t>Гагарина 62</t>
  </si>
  <si>
    <t>Гагарина 72</t>
  </si>
  <si>
    <t>Гагарина 74</t>
  </si>
  <si>
    <t>Гагарина 76</t>
  </si>
  <si>
    <t>Гагарина 77</t>
  </si>
  <si>
    <t>Гагарина 78</t>
  </si>
  <si>
    <t>Гагарина 79</t>
  </si>
  <si>
    <t>Гагарина 80</t>
  </si>
  <si>
    <t>Гагарина 81</t>
  </si>
  <si>
    <t>Гагарина 82</t>
  </si>
  <si>
    <t>Гагарина 84</t>
  </si>
  <si>
    <t>Гагарина 85</t>
  </si>
  <si>
    <t>Гагарина 86</t>
  </si>
  <si>
    <t>Гагарина 87</t>
  </si>
  <si>
    <t>Гагарина 88</t>
  </si>
  <si>
    <t>Дзержинского 1</t>
  </si>
  <si>
    <t>Дзержинского 3</t>
  </si>
  <si>
    <t>Дзержинского 12</t>
  </si>
  <si>
    <t>Дзержинского 17</t>
  </si>
  <si>
    <t>Дзержинского 18</t>
  </si>
  <si>
    <t>Дзержинского 19</t>
  </si>
  <si>
    <t>Дзержинского 20</t>
  </si>
  <si>
    <t>Дзержинского 22</t>
  </si>
  <si>
    <t>К. Маркса 22</t>
  </si>
  <si>
    <t>К.Маркса 24</t>
  </si>
  <si>
    <t>К. Маркса 30</t>
  </si>
  <si>
    <t>К. Маркса 30а</t>
  </si>
  <si>
    <t>К. Маркса 1</t>
  </si>
  <si>
    <t>К.Маркса 3</t>
  </si>
  <si>
    <t>К. Маркса 8</t>
  </si>
  <si>
    <t>К. Маркса 9</t>
  </si>
  <si>
    <t>К. Маркса 10</t>
  </si>
  <si>
    <t>К. Маркса 11</t>
  </si>
  <si>
    <t>К. Маркса 12</t>
  </si>
  <si>
    <t>К. Маркса 15</t>
  </si>
  <si>
    <t>К.Маркса 34</t>
  </si>
  <si>
    <t>К.Маркса 36</t>
  </si>
  <si>
    <t>К.Маркса 42</t>
  </si>
  <si>
    <t>К.Маркса 32</t>
  </si>
  <si>
    <t>К.Маркса 40</t>
  </si>
  <si>
    <t>Коммунальная 5</t>
  </si>
  <si>
    <t>Коммунальная 7</t>
  </si>
  <si>
    <t>Коммунальная 8</t>
  </si>
  <si>
    <t>Лоскутова 4</t>
  </si>
  <si>
    <t>Спортивная 1</t>
  </si>
  <si>
    <t>Спортивная 1б</t>
  </si>
  <si>
    <t>Спортивная 2</t>
  </si>
  <si>
    <t>Спортивная 2а</t>
  </si>
  <si>
    <t>Спортивная 3</t>
  </si>
  <si>
    <t>Спортивная 4</t>
  </si>
  <si>
    <t>Спортивная 5</t>
  </si>
  <si>
    <t>Спортивная 6</t>
  </si>
  <si>
    <t>Спортивная 8</t>
  </si>
  <si>
    <t>Спортивная 9</t>
  </si>
  <si>
    <t>Спортивная 11</t>
  </si>
  <si>
    <t>Спортивная 13</t>
  </si>
  <si>
    <t>Спортивная 14</t>
  </si>
  <si>
    <t>Спортивная 26</t>
  </si>
  <si>
    <t xml:space="preserve">Спортивная 28 </t>
  </si>
  <si>
    <t>Школьная 1</t>
  </si>
  <si>
    <t>Школьная 3</t>
  </si>
  <si>
    <t>Советская 1</t>
  </si>
  <si>
    <t>Островского 2</t>
  </si>
  <si>
    <t>Островского 3</t>
  </si>
  <si>
    <t>Островского 8</t>
  </si>
  <si>
    <t>Островского 22</t>
  </si>
  <si>
    <t>Островского 24</t>
  </si>
  <si>
    <t>Островского 25</t>
  </si>
  <si>
    <t>Островского 27</t>
  </si>
  <si>
    <t>Островского 23</t>
  </si>
  <si>
    <t>Куйбышева 3</t>
  </si>
  <si>
    <t>Куйбышева 12</t>
  </si>
  <si>
    <t>Берзина 6</t>
  </si>
  <si>
    <t xml:space="preserve">Заводская 11 </t>
  </si>
  <si>
    <t>Заводская 18</t>
  </si>
  <si>
    <t>Заводская 1</t>
  </si>
  <si>
    <t>9 Пятилетки 1</t>
  </si>
  <si>
    <t>9 Пятилетки 7-1</t>
  </si>
  <si>
    <t>9 Пятилетки 14</t>
  </si>
  <si>
    <t>Матросова 36</t>
  </si>
  <si>
    <t>Северная 26</t>
  </si>
  <si>
    <t>Победы 20</t>
  </si>
  <si>
    <t>Победы 21</t>
  </si>
  <si>
    <t>Победы 23</t>
  </si>
  <si>
    <t>Победы 25</t>
  </si>
  <si>
    <t>Ващенко 30</t>
  </si>
  <si>
    <t>Ващенко 35</t>
  </si>
  <si>
    <t>Геологов 7</t>
  </si>
  <si>
    <t>Геологов 8</t>
  </si>
  <si>
    <t>Геологов 9</t>
  </si>
  <si>
    <t>Геологов 11</t>
  </si>
  <si>
    <t>Геологов 22</t>
  </si>
  <si>
    <t>Лесная 39</t>
  </si>
  <si>
    <t>Лесная 47</t>
  </si>
  <si>
    <t>Лесная 61</t>
  </si>
  <si>
    <t>1 М. Горького 34</t>
  </si>
  <si>
    <t>1 Мая 13-1.2</t>
  </si>
  <si>
    <t>1 Мая 17а</t>
  </si>
  <si>
    <t>1 Мая 21а-1</t>
  </si>
  <si>
    <t>1 Мая 22</t>
  </si>
  <si>
    <t>1 Мая 23</t>
  </si>
  <si>
    <t>1 Мая 27</t>
  </si>
  <si>
    <t>1 Мая 31</t>
  </si>
  <si>
    <t>1 Мая 36</t>
  </si>
  <si>
    <t>1 Мая 41</t>
  </si>
  <si>
    <t>7 Ноября 2-3.2</t>
  </si>
  <si>
    <t>7 Ноября 3</t>
  </si>
  <si>
    <t>7 Ноября 22</t>
  </si>
  <si>
    <t>8 Марта 10б</t>
  </si>
  <si>
    <t>8 Марта 28</t>
  </si>
  <si>
    <t>Боровая 1</t>
  </si>
  <si>
    <t>Боровая 4</t>
  </si>
  <si>
    <t>Боровая 6</t>
  </si>
  <si>
    <t>Боровая 7</t>
  </si>
  <si>
    <t>Боровая 14</t>
  </si>
  <si>
    <t>Дружбы 6</t>
  </si>
  <si>
    <t>Железнодорож.11</t>
  </si>
  <si>
    <t>Железнодорож.12</t>
  </si>
  <si>
    <t>Железнодорож.13</t>
  </si>
  <si>
    <t>Железнодорож.14</t>
  </si>
  <si>
    <t>Железнодорож.19-3</t>
  </si>
  <si>
    <t>Жукова 13</t>
  </si>
  <si>
    <t>Маяковского 21</t>
  </si>
  <si>
    <t>Маяковского 25</t>
  </si>
  <si>
    <t>Маяковского 29</t>
  </si>
  <si>
    <t>Мира 5</t>
  </si>
  <si>
    <t>Мира 7</t>
  </si>
  <si>
    <t>Мира 9</t>
  </si>
  <si>
    <t>Мира 11</t>
  </si>
  <si>
    <t>Мира 13</t>
  </si>
  <si>
    <t>Мира 16</t>
  </si>
  <si>
    <t>Мира 17</t>
  </si>
  <si>
    <t>Мира 18</t>
  </si>
  <si>
    <t>Мира 20</t>
  </si>
  <si>
    <t>Мира 22</t>
  </si>
  <si>
    <t>Мира 24</t>
  </si>
  <si>
    <t>Нефтяников 4</t>
  </si>
  <si>
    <t>Нефтяников 6</t>
  </si>
  <si>
    <t>Нефтяников 8</t>
  </si>
  <si>
    <t>Нефтяников 10</t>
  </si>
  <si>
    <t>Нефтяников 12</t>
  </si>
  <si>
    <t>Нефтяников 14</t>
  </si>
  <si>
    <t>Нефтяников 16</t>
  </si>
  <si>
    <t>Нефтяников 18</t>
  </si>
  <si>
    <t>Нефтяников 20</t>
  </si>
  <si>
    <t>Нефтяников 22</t>
  </si>
  <si>
    <t>Окулова 16</t>
  </si>
  <si>
    <t>Пионерская 1а</t>
  </si>
  <si>
    <t>Рабочая 6</t>
  </si>
  <si>
    <t>Рабочая 8</t>
  </si>
  <si>
    <t>Рабочая 14</t>
  </si>
  <si>
    <t>Строителей 1</t>
  </si>
  <si>
    <t>Строителей 2</t>
  </si>
  <si>
    <t>Строителей 2а</t>
  </si>
  <si>
    <t>Строителей 2б</t>
  </si>
  <si>
    <t>Строителей 3</t>
  </si>
  <si>
    <t>Строителей 4</t>
  </si>
  <si>
    <t>Строителей 5</t>
  </si>
  <si>
    <t>Строителей 6</t>
  </si>
  <si>
    <t>Строителей 7</t>
  </si>
  <si>
    <t>Строителей 8</t>
  </si>
  <si>
    <t>Строителей 9</t>
  </si>
  <si>
    <t>Строителей 10</t>
  </si>
  <si>
    <t>Строителей 11</t>
  </si>
  <si>
    <t>Строителей 12</t>
  </si>
  <si>
    <t>Строителей 13</t>
  </si>
  <si>
    <t>Строителей 14</t>
  </si>
  <si>
    <t>Строителей 15</t>
  </si>
  <si>
    <t>Строителей 16</t>
  </si>
  <si>
    <t>Строителей 18</t>
  </si>
  <si>
    <t>Толстого 2</t>
  </si>
  <si>
    <t>Толстого 12а</t>
  </si>
  <si>
    <t>Толстого 17</t>
  </si>
  <si>
    <t>Толстого 19</t>
  </si>
  <si>
    <t>Толстого 20</t>
  </si>
  <si>
    <t>Толстого 21</t>
  </si>
  <si>
    <t>Толстого 26</t>
  </si>
  <si>
    <t>Толстого 27</t>
  </si>
  <si>
    <t>Толстого 31</t>
  </si>
  <si>
    <t>Толстого 33</t>
  </si>
  <si>
    <t>Толстого 34</t>
  </si>
  <si>
    <t>Толстого 35</t>
  </si>
  <si>
    <t>Толстого 36</t>
  </si>
  <si>
    <t>Толстого 37</t>
  </si>
  <si>
    <t>Толстого 38</t>
  </si>
  <si>
    <t>Толстого 39</t>
  </si>
  <si>
    <t>Толстого 41</t>
  </si>
  <si>
    <t>Толстого 42</t>
  </si>
  <si>
    <t>Толстого 44</t>
  </si>
  <si>
    <t>Толстого 46</t>
  </si>
  <si>
    <t>Толстого 48</t>
  </si>
  <si>
    <t>Толстого 50</t>
  </si>
  <si>
    <t>Шевченко 15-1</t>
  </si>
  <si>
    <t>Шевченко 21-1</t>
  </si>
  <si>
    <t>Яборова 3</t>
  </si>
  <si>
    <t>Яборова 6</t>
  </si>
  <si>
    <t>Яборова 8</t>
  </si>
  <si>
    <t>Яборова 10</t>
  </si>
  <si>
    <t>Яборова 12</t>
  </si>
  <si>
    <t>Яборова 15</t>
  </si>
  <si>
    <t>Яборова 17-2</t>
  </si>
  <si>
    <t>Яборова 21</t>
  </si>
  <si>
    <t>Яборова 21а</t>
  </si>
  <si>
    <t>Яборова 23</t>
  </si>
  <si>
    <t>Яборова 25</t>
  </si>
  <si>
    <t>Яборова 27</t>
  </si>
  <si>
    <t>Яковлева 16-2</t>
  </si>
  <si>
    <t xml:space="preserve">___________________________В.Ф.Онопа </t>
  </si>
  <si>
    <t>Гагарина 36</t>
  </si>
  <si>
    <t xml:space="preserve">новая </t>
  </si>
  <si>
    <t>23</t>
  </si>
  <si>
    <t>13-1.</t>
  </si>
  <si>
    <t>8-1.2.3.</t>
  </si>
  <si>
    <t>20-1.</t>
  </si>
  <si>
    <t>%</t>
  </si>
  <si>
    <t>сумма</t>
  </si>
  <si>
    <t>оплата</t>
  </si>
  <si>
    <t xml:space="preserve">Сосновая </t>
  </si>
  <si>
    <t>6а</t>
  </si>
  <si>
    <t xml:space="preserve">Берзина </t>
  </si>
  <si>
    <t>итого по тсж</t>
  </si>
  <si>
    <t>Победы 1</t>
  </si>
  <si>
    <t>Победы</t>
  </si>
  <si>
    <t xml:space="preserve">Береговая </t>
  </si>
  <si>
    <t xml:space="preserve">Коммунистическая </t>
  </si>
  <si>
    <t>Вишерская</t>
  </si>
  <si>
    <t>Красноармейск.</t>
  </si>
  <si>
    <t>итого по ТСЖ</t>
  </si>
  <si>
    <t>22-1.4.</t>
  </si>
  <si>
    <t>12а-1.2</t>
  </si>
  <si>
    <t>итого тсж</t>
  </si>
  <si>
    <t>36-2.</t>
  </si>
  <si>
    <t xml:space="preserve">Толстого </t>
  </si>
  <si>
    <t xml:space="preserve">спортивная </t>
  </si>
  <si>
    <t>9а</t>
  </si>
  <si>
    <t xml:space="preserve">Совктская </t>
  </si>
  <si>
    <t>Советская</t>
  </si>
  <si>
    <t xml:space="preserve">всего </t>
  </si>
  <si>
    <t>год</t>
  </si>
  <si>
    <t>перевл(-)</t>
  </si>
  <si>
    <t>недовл(+)</t>
  </si>
  <si>
    <t>утв.</t>
  </si>
  <si>
    <t>план</t>
  </si>
  <si>
    <t>за мин.</t>
  </si>
  <si>
    <t>к.маркса 6</t>
  </si>
  <si>
    <t>Островского 20-1</t>
  </si>
  <si>
    <t>заводская 2</t>
  </si>
  <si>
    <t>заводская 1а</t>
  </si>
  <si>
    <t>заводская 14</t>
  </si>
  <si>
    <t>заводская 16</t>
  </si>
  <si>
    <t>Толстого 15</t>
  </si>
  <si>
    <t>Толстого 29</t>
  </si>
  <si>
    <t>сосновая 2</t>
  </si>
  <si>
    <t>сосновая 4</t>
  </si>
  <si>
    <t>новая 23</t>
  </si>
  <si>
    <t>ТСЖ "Куйбышева 6а"</t>
  </si>
  <si>
    <t>итого</t>
  </si>
  <si>
    <t>Куйбышева 16</t>
  </si>
  <si>
    <t>Берзина 1.3.5.7</t>
  </si>
  <si>
    <t>ТСЖ Пионер</t>
  </si>
  <si>
    <t>ТСЖ Победы 2</t>
  </si>
  <si>
    <t>ТСЖ Победы 6.8</t>
  </si>
  <si>
    <t>ТСЖ Береговая 5.7</t>
  </si>
  <si>
    <t>ТСЖ Коммунистич .9</t>
  </si>
  <si>
    <t>ТСЖ Школьная 2</t>
  </si>
  <si>
    <t>ТСЖ Десятидворка</t>
  </si>
  <si>
    <t>ТСЖ Дзержинского 25</t>
  </si>
  <si>
    <t>ТСЖ Дзержинского 26</t>
  </si>
  <si>
    <t>ТСЖ Дзержинского 24</t>
  </si>
  <si>
    <t>ТСЖ Толстого 54</t>
  </si>
  <si>
    <t>ТСЖ Лоскутова 1</t>
  </si>
  <si>
    <t>ТСЖ Лоскутова 2</t>
  </si>
  <si>
    <t>ТСЖ Лоскутова 3</t>
  </si>
  <si>
    <t>ТСЖ Лоскутова 5</t>
  </si>
  <si>
    <t>ТСЖ Лоскутова 7</t>
  </si>
  <si>
    <t>ТСЖ Спортивная 12</t>
  </si>
  <si>
    <t>ТСЖ Спортивная 16</t>
  </si>
  <si>
    <t>ТСЖ Спортивная 20</t>
  </si>
  <si>
    <t>ТСЖ Спортивная 22</t>
  </si>
  <si>
    <t>ТСЖ Спортивная 24</t>
  </si>
  <si>
    <t>ТСЖ Советская 4</t>
  </si>
  <si>
    <t>ТСЖ Советская 5</t>
  </si>
  <si>
    <t>ТСЖ Советская 9а</t>
  </si>
  <si>
    <t>ТСЖ Советская 10</t>
  </si>
  <si>
    <t>ТСЖ Советская 11</t>
  </si>
  <si>
    <t>ТСЖ Советская 12</t>
  </si>
  <si>
    <t>ТСЖ Советская 19</t>
  </si>
  <si>
    <t>ТСЖ Советская  21</t>
  </si>
  <si>
    <t>ТСЖ Советская 17</t>
  </si>
  <si>
    <t>К.маркса 20</t>
  </si>
  <si>
    <t>Школьная 4</t>
  </si>
  <si>
    <t xml:space="preserve">8 марта </t>
  </si>
  <si>
    <t xml:space="preserve">жукова </t>
  </si>
  <si>
    <t>План текущего ремонта на 2011 год</t>
  </si>
  <si>
    <t>9-1.</t>
  </si>
  <si>
    <t>47-1.</t>
  </si>
  <si>
    <t xml:space="preserve">Главный экономист ООО УК ЖТ        Н.А.Митракова </t>
  </si>
  <si>
    <t>источн.</t>
  </si>
  <si>
    <t>финанс.</t>
  </si>
  <si>
    <t>ответств.</t>
  </si>
  <si>
    <t>"___"_______________2011г.</t>
  </si>
  <si>
    <t>гагарина 33</t>
  </si>
  <si>
    <t>8 Марта 30</t>
  </si>
  <si>
    <t>Дружбы 12</t>
  </si>
  <si>
    <t>Жукова 18</t>
  </si>
  <si>
    <t>Строителей 17а</t>
  </si>
  <si>
    <t>система отопления</t>
  </si>
  <si>
    <t>вишерская 2, 4, 8 отопление</t>
  </si>
  <si>
    <t xml:space="preserve">отопление </t>
  </si>
  <si>
    <t>печные трубы</t>
  </si>
  <si>
    <t>прочистка дымоходов</t>
  </si>
  <si>
    <t xml:space="preserve">Берзина 1 электроснабжение </t>
  </si>
  <si>
    <t>косметический ремонт п.5,6</t>
  </si>
  <si>
    <t>ремонт квартира № 1</t>
  </si>
  <si>
    <t>оконные рамы</t>
  </si>
  <si>
    <t>отопление</t>
  </si>
  <si>
    <t>брус</t>
  </si>
  <si>
    <t>ХВС</t>
  </si>
  <si>
    <t>металл.двери</t>
  </si>
  <si>
    <t>канализация</t>
  </si>
  <si>
    <t xml:space="preserve">дверь деревянная </t>
  </si>
  <si>
    <t>дверь металл.</t>
  </si>
  <si>
    <t>дверь металлич п.4,5</t>
  </si>
  <si>
    <t>дверь металл.п.2,4</t>
  </si>
  <si>
    <t>дверь металлич п.3</t>
  </si>
  <si>
    <t>дверь металлич. 4 шт.</t>
  </si>
  <si>
    <t>дверь металл. П.2</t>
  </si>
  <si>
    <t>ремонт кровли</t>
  </si>
  <si>
    <t>канализация в подвале</t>
  </si>
  <si>
    <t>электрооборудование в подъездах</t>
  </si>
  <si>
    <t>ХВс кв.39,80</t>
  </si>
  <si>
    <t>запорная арматура в подвале</t>
  </si>
  <si>
    <t>отопление 5 п.</t>
  </si>
  <si>
    <t>гвс в подвале</t>
  </si>
  <si>
    <t>отопление в подвале</t>
  </si>
  <si>
    <t>полотенцесушители</t>
  </si>
  <si>
    <t>замена кабеля в подвале</t>
  </si>
  <si>
    <t>остекление подвалов</t>
  </si>
  <si>
    <t>рмонт электрощитов</t>
  </si>
  <si>
    <t>косметич.ремонт п.1</t>
  </si>
  <si>
    <t>благоустройство придомовой т.</t>
  </si>
  <si>
    <t>ремонт шахт</t>
  </si>
  <si>
    <t>реконструкция ввода отоплен.</t>
  </si>
  <si>
    <t>кровля</t>
  </si>
  <si>
    <t>слуховые окна</t>
  </si>
  <si>
    <t>ремонт труб</t>
  </si>
  <si>
    <t xml:space="preserve">щиты электроснабжения </t>
  </si>
  <si>
    <t>ремонт моп</t>
  </si>
  <si>
    <t>ремот моп</t>
  </si>
  <si>
    <t>отопление кв.5,6</t>
  </si>
  <si>
    <t xml:space="preserve">хвс </t>
  </si>
  <si>
    <t xml:space="preserve">ремонт кровли </t>
  </si>
  <si>
    <t>ремонт навеса</t>
  </si>
  <si>
    <t>утепление чердака</t>
  </si>
  <si>
    <t>ремонт подъезда</t>
  </si>
  <si>
    <t>отопление кв.4</t>
  </si>
  <si>
    <t xml:space="preserve">электроснабжение </t>
  </si>
  <si>
    <t>ремонт козырька</t>
  </si>
  <si>
    <t>замена балки</t>
  </si>
  <si>
    <t>ремонт козырьков</t>
  </si>
  <si>
    <t>ремонт бруса кв.10</t>
  </si>
  <si>
    <t xml:space="preserve">дымовые трубы </t>
  </si>
  <si>
    <t xml:space="preserve">металл.дверь </t>
  </si>
  <si>
    <t>отопление на чердаке</t>
  </si>
  <si>
    <t>ремонт отмостки</t>
  </si>
  <si>
    <t>вент.шахты на чердаке д.6,4</t>
  </si>
  <si>
    <t>фундамент д.4,</t>
  </si>
  <si>
    <t>мет.двери д.2</t>
  </si>
  <si>
    <t>отопление д.2.</t>
  </si>
  <si>
    <t>козырек д.2.</t>
  </si>
  <si>
    <t>крыльцо . Тратуар д.2.</t>
  </si>
  <si>
    <t>косметич.ремонт д.2</t>
  </si>
  <si>
    <t>ремонт моп д.6,4,8.6а.</t>
  </si>
  <si>
    <t>ремонт отмостки д.6,4.8.6а.</t>
  </si>
  <si>
    <t xml:space="preserve">ремонт шахт </t>
  </si>
  <si>
    <t>отопление в подвале. Квартирах</t>
  </si>
  <si>
    <t xml:space="preserve">вентиляция </t>
  </si>
  <si>
    <t>отопление в подвале и квартирах</t>
  </si>
  <si>
    <t xml:space="preserve">металл.двери </t>
  </si>
  <si>
    <t>ремонт крыши</t>
  </si>
  <si>
    <t>ревизия вентилей</t>
  </si>
  <si>
    <t>утепление кв.73,105</t>
  </si>
  <si>
    <t xml:space="preserve">узел ввода </t>
  </si>
  <si>
    <t>отопление в подъездах 2,3</t>
  </si>
  <si>
    <t>устройство козырьков</t>
  </si>
  <si>
    <t>ремонт отопления</t>
  </si>
  <si>
    <t>благоустройство территор.</t>
  </si>
  <si>
    <t>ремонт крылец</t>
  </si>
  <si>
    <t xml:space="preserve">вытяжные шахты </t>
  </si>
  <si>
    <t>прочистка бойлера</t>
  </si>
  <si>
    <t>входы в подвал</t>
  </si>
  <si>
    <t>хвс</t>
  </si>
  <si>
    <t>косметич.ремонт подъездов</t>
  </si>
  <si>
    <t>канализация кв.8</t>
  </si>
  <si>
    <t>канализация кв.43,45</t>
  </si>
  <si>
    <t>отопление п.5</t>
  </si>
  <si>
    <t>метал.двери2,3 п.</t>
  </si>
  <si>
    <t>козырек п.4</t>
  </si>
  <si>
    <t>электрощитки</t>
  </si>
  <si>
    <t>обработка дерев.констр.кровли</t>
  </si>
  <si>
    <t>вент.труба4 под.</t>
  </si>
  <si>
    <t xml:space="preserve">прочистка канализации </t>
  </si>
  <si>
    <t>межпанельные швы</t>
  </si>
  <si>
    <t xml:space="preserve">узел ввода отопления </t>
  </si>
  <si>
    <t>изоляция труб канализации</t>
  </si>
  <si>
    <t>косметический ремонт подъездов</t>
  </si>
  <si>
    <t xml:space="preserve">ремонт канализации </t>
  </si>
  <si>
    <t>ремонт дорожек</t>
  </si>
  <si>
    <t>остекление подъездов</t>
  </si>
  <si>
    <t>ремонт моп д.6,8</t>
  </si>
  <si>
    <t>метал.двери д.6</t>
  </si>
  <si>
    <t>замена бруса кв.5</t>
  </si>
  <si>
    <t>крыша</t>
  </si>
  <si>
    <t>очистка подвала от мусора</t>
  </si>
  <si>
    <t>вент.шахты</t>
  </si>
  <si>
    <t>отмостка</t>
  </si>
  <si>
    <t>вент .шахты</t>
  </si>
  <si>
    <t>косметический ремонт</t>
  </si>
  <si>
    <t>устранение конденсата в под.</t>
  </si>
  <si>
    <t>отопление кв.3</t>
  </si>
  <si>
    <t>устройство ул.туалета</t>
  </si>
  <si>
    <t>ветшахты д.1</t>
  </si>
  <si>
    <t>ремонт труб д.7</t>
  </si>
  <si>
    <t>отопление д.6</t>
  </si>
  <si>
    <t>ремонт крылец. козырьков</t>
  </si>
  <si>
    <t>ремонт отмостки. Фундамента</t>
  </si>
  <si>
    <t xml:space="preserve">канализация </t>
  </si>
  <si>
    <t>ремонт крылец. Козырька</t>
  </si>
  <si>
    <t>слуховое окно</t>
  </si>
  <si>
    <t>ремонт крыльца.</t>
  </si>
  <si>
    <t>хвс кв.5</t>
  </si>
  <si>
    <t>ремонт фундамента</t>
  </si>
  <si>
    <t>ремонт дымовых труб</t>
  </si>
  <si>
    <t>ремонт стен</t>
  </si>
  <si>
    <t xml:space="preserve">ремонт крыши </t>
  </si>
  <si>
    <t>ремонт крыльца</t>
  </si>
  <si>
    <t>дверной блок 3п.</t>
  </si>
  <si>
    <t>ремонт крыши  д.5</t>
  </si>
  <si>
    <t>электроснабжение д.7.</t>
  </si>
  <si>
    <t>слуховые окна д.5.7</t>
  </si>
  <si>
    <t>косм. ремонт подъезда д.7</t>
  </si>
  <si>
    <t>входные двери д.5,7</t>
  </si>
  <si>
    <t>ремонт бруса в подъезде</t>
  </si>
  <si>
    <t>ремонт печей кв.5</t>
  </si>
  <si>
    <t>канализация кв.3</t>
  </si>
  <si>
    <t>ремонт крыши кв.6,12</t>
  </si>
  <si>
    <t>ремонт подъездов</t>
  </si>
  <si>
    <t>ремонт черд.перекр.</t>
  </si>
  <si>
    <t>ремонт печей и труб</t>
  </si>
  <si>
    <t>косметический ремонт подъезд.</t>
  </si>
  <si>
    <t>ремонт полов в подъездах</t>
  </si>
  <si>
    <t>ремонт козырька, фундамента</t>
  </si>
  <si>
    <t>дымовые трубы</t>
  </si>
  <si>
    <t>ремонт слуховых окон</t>
  </si>
  <si>
    <t>косметический ремонт под.</t>
  </si>
  <si>
    <t>ремонт вентшахт</t>
  </si>
  <si>
    <t>замена бруса</t>
  </si>
  <si>
    <t>отопление  в квартирах</t>
  </si>
  <si>
    <t>замена дверного блока</t>
  </si>
  <si>
    <t>отопление кв.2,4,7</t>
  </si>
  <si>
    <t>замена запорной арматуры</t>
  </si>
  <si>
    <t xml:space="preserve">отопления и хвс </t>
  </si>
  <si>
    <t>ремонт слух.окна</t>
  </si>
  <si>
    <t>остекление подъезда</t>
  </si>
  <si>
    <t>ремонт фундамента  вишерск.д.4</t>
  </si>
  <si>
    <t>ремонт печей и труб виш 6</t>
  </si>
  <si>
    <t>красноармейская 4.6а отопление</t>
  </si>
  <si>
    <t>дымоход красн.6а</t>
  </si>
  <si>
    <t>канализация вишеск 1</t>
  </si>
  <si>
    <t>трубы. Печи красноар 6,4</t>
  </si>
  <si>
    <t>крыша красноар.5</t>
  </si>
  <si>
    <t>электроснабж красноарм.6</t>
  </si>
  <si>
    <t>замена дверей</t>
  </si>
  <si>
    <t>ремонт пола в подъезде</t>
  </si>
  <si>
    <t xml:space="preserve">замена запорной армат.гвс </t>
  </si>
  <si>
    <t xml:space="preserve">ремонт печей </t>
  </si>
  <si>
    <t>ремонт ул.туалета</t>
  </si>
  <si>
    <t>ремонт печи</t>
  </si>
  <si>
    <t>текущего ремонта на 2011 год</t>
  </si>
  <si>
    <t>окна подвальные</t>
  </si>
  <si>
    <t>отопление кв.45.66</t>
  </si>
  <si>
    <t>вентшахты</t>
  </si>
  <si>
    <t xml:space="preserve">замена электрощита </t>
  </si>
  <si>
    <t xml:space="preserve">косметич.ремонт подъезда </t>
  </si>
  <si>
    <t xml:space="preserve">ремонт подъезда </t>
  </si>
  <si>
    <t>дымовые трубы кв.10</t>
  </si>
  <si>
    <t>ремонт печи и дымохода кв.8</t>
  </si>
  <si>
    <t>ремонт труб дымовых кв.4</t>
  </si>
  <si>
    <t>печные трубы кв.6</t>
  </si>
  <si>
    <t>ремонт системы хвс кв.7</t>
  </si>
  <si>
    <t>чистка дымоходов</t>
  </si>
  <si>
    <t>ремонт трубы</t>
  </si>
  <si>
    <t>ремонт элекроосвещения в под.</t>
  </si>
  <si>
    <t>ремонт хвс кв 1,2,5,6</t>
  </si>
  <si>
    <t>дымовые трубы кв.4</t>
  </si>
  <si>
    <t>ремонт стены  кв.3</t>
  </si>
  <si>
    <t xml:space="preserve">замена бруса </t>
  </si>
  <si>
    <t xml:space="preserve">ремонт ХВС </t>
  </si>
  <si>
    <t xml:space="preserve">румонт крыши </t>
  </si>
  <si>
    <t xml:space="preserve">ремонт дымовых труб </t>
  </si>
  <si>
    <t>К.Маркса 31</t>
  </si>
  <si>
    <t>ремонт хвс кв.2-11</t>
  </si>
  <si>
    <t>ремонт гвс</t>
  </si>
  <si>
    <t xml:space="preserve">система ХВС </t>
  </si>
  <si>
    <t xml:space="preserve">замена козырька </t>
  </si>
  <si>
    <t>перекрытия подъездов</t>
  </si>
  <si>
    <t xml:space="preserve">ремонт отмостки </t>
  </si>
  <si>
    <t xml:space="preserve">ремонт крыльца </t>
  </si>
  <si>
    <t>3 кв.</t>
  </si>
  <si>
    <t>2 кв.</t>
  </si>
  <si>
    <t xml:space="preserve"> 2 кв.</t>
  </si>
  <si>
    <t>1 кв.</t>
  </si>
  <si>
    <t>1 кв.ю</t>
  </si>
  <si>
    <t>1-3 кв.</t>
  </si>
  <si>
    <t>1- 3 кв.</t>
  </si>
  <si>
    <t>отопление  кв.7,27.8</t>
  </si>
  <si>
    <t>1 - кв.</t>
  </si>
  <si>
    <t>реконструкция гвс</t>
  </si>
  <si>
    <t>4 кв.</t>
  </si>
  <si>
    <t>2кв.</t>
  </si>
  <si>
    <t>платежи</t>
  </si>
  <si>
    <t xml:space="preserve">населения </t>
  </si>
  <si>
    <t>"-"</t>
  </si>
  <si>
    <t>руковод.</t>
  </si>
  <si>
    <t>ук.</t>
  </si>
  <si>
    <t>"</t>
  </si>
  <si>
    <t>К.Маркса 7</t>
  </si>
  <si>
    <t>К.маркса 19</t>
  </si>
  <si>
    <t>К.маркса 23</t>
  </si>
  <si>
    <t>К.маркса 25</t>
  </si>
  <si>
    <t>Заводская 11а</t>
  </si>
  <si>
    <t>Заводская 12</t>
  </si>
  <si>
    <t>-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</si>
</sst>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_р_._-;\-* #,##0.0_р_._-;_-* &quot;-&quot;??_р_._-;_-@_-"/>
    <numFmt numFmtId="167" formatCode="_-* #,##0_р_._-;\-* #,##0_р_._-;_-* &quot;-&quot;??_р_._-;_-@_-"/>
    <numFmt numFmtId="168" formatCode="0.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_р_._-;\-* #,##0.0_р_._-;_-* &quot;-&quot;?_р_._-;_-@_-"/>
  </numFmts>
  <fonts count="9">
    <font>
      <sz val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0"/>
    </font>
    <font>
      <b/>
      <sz val="8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/>
    </xf>
    <xf numFmtId="0" fontId="0" fillId="0" borderId="13" xfId="0" applyBorder="1" applyAlignment="1">
      <alignment/>
    </xf>
    <xf numFmtId="165" fontId="0" fillId="0" borderId="3" xfId="0" applyNumberForma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6" xfId="0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3" borderId="7" xfId="0" applyFill="1" applyBorder="1" applyAlignment="1">
      <alignment horizontal="right"/>
    </xf>
    <xf numFmtId="165" fontId="0" fillId="0" borderId="3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3" borderId="7" xfId="0" applyNumberForma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165" fontId="0" fillId="0" borderId="3" xfId="0" applyNumberFormat="1" applyBorder="1" applyAlignment="1">
      <alignment horizontal="right"/>
    </xf>
    <xf numFmtId="0" fontId="0" fillId="3" borderId="7" xfId="0" applyFill="1" applyBorder="1" applyAlignment="1">
      <alignment horizontal="left"/>
    </xf>
    <xf numFmtId="0" fontId="3" fillId="0" borderId="18" xfId="0" applyFont="1" applyBorder="1" applyAlignment="1">
      <alignment horizontal="center"/>
    </xf>
    <xf numFmtId="1" fontId="0" fillId="0" borderId="20" xfId="0" applyNumberFormat="1" applyBorder="1" applyAlignment="1">
      <alignment/>
    </xf>
    <xf numFmtId="1" fontId="0" fillId="0" borderId="7" xfId="0" applyNumberFormat="1" applyBorder="1" applyAlignment="1">
      <alignment/>
    </xf>
    <xf numFmtId="9" fontId="0" fillId="2" borderId="5" xfId="0" applyNumberFormat="1" applyFill="1" applyBorder="1" applyAlignment="1">
      <alignment/>
    </xf>
    <xf numFmtId="0" fontId="1" fillId="0" borderId="5" xfId="0" applyFont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20" xfId="0" applyFill="1" applyBorder="1" applyAlignment="1">
      <alignment/>
    </xf>
    <xf numFmtId="165" fontId="0" fillId="3" borderId="3" xfId="0" applyNumberForma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21" xfId="0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1" xfId="0" applyFill="1" applyBorder="1" applyAlignment="1">
      <alignment/>
    </xf>
    <xf numFmtId="166" fontId="0" fillId="0" borderId="1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9" xfId="0" applyFill="1" applyBorder="1" applyAlignment="1">
      <alignment horizontal="left"/>
    </xf>
    <xf numFmtId="166" fontId="0" fillId="0" borderId="5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1" fillId="3" borderId="0" xfId="0" applyFont="1" applyFill="1" applyBorder="1" applyAlignment="1">
      <alignment/>
    </xf>
    <xf numFmtId="0" fontId="0" fillId="0" borderId="0" xfId="0" applyAlignment="1">
      <alignment horizontal="right"/>
    </xf>
    <xf numFmtId="166" fontId="0" fillId="0" borderId="2" xfId="0" applyNumberFormat="1" applyFill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166" fontId="0" fillId="0" borderId="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9" xfId="0" applyFill="1" applyBorder="1" applyAlignment="1">
      <alignment horizontal="left"/>
    </xf>
    <xf numFmtId="0" fontId="0" fillId="0" borderId="7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3" xfId="0" applyFill="1" applyBorder="1" applyAlignment="1">
      <alignment horizontal="right"/>
    </xf>
    <xf numFmtId="0" fontId="0" fillId="3" borderId="20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" xfId="0" applyFont="1" applyBorder="1" applyAlignment="1">
      <alignment/>
    </xf>
    <xf numFmtId="49" fontId="0" fillId="3" borderId="3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3" borderId="23" xfId="0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0" borderId="24" xfId="0" applyFill="1" applyBorder="1" applyAlignment="1">
      <alignment/>
    </xf>
    <xf numFmtId="0" fontId="0" fillId="3" borderId="25" xfId="0" applyFill="1" applyBorder="1" applyAlignment="1">
      <alignment horizontal="right"/>
    </xf>
    <xf numFmtId="165" fontId="0" fillId="0" borderId="5" xfId="0" applyNumberFormat="1" applyBorder="1" applyAlignment="1">
      <alignment horizontal="center"/>
    </xf>
    <xf numFmtId="49" fontId="0" fillId="0" borderId="25" xfId="0" applyNumberFormat="1" applyFill="1" applyBorder="1" applyAlignment="1">
      <alignment horizontal="right"/>
    </xf>
    <xf numFmtId="2" fontId="0" fillId="0" borderId="3" xfId="0" applyNumberFormat="1" applyBorder="1" applyAlignment="1">
      <alignment/>
    </xf>
    <xf numFmtId="165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" fontId="0" fillId="0" borderId="25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7" xfId="0" applyNumberFormat="1" applyFill="1" applyBorder="1" applyAlignment="1">
      <alignment/>
    </xf>
    <xf numFmtId="1" fontId="0" fillId="0" borderId="3" xfId="0" applyNumberFormat="1" applyBorder="1" applyAlignment="1">
      <alignment/>
    </xf>
    <xf numFmtId="0" fontId="0" fillId="0" borderId="3" xfId="0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0" borderId="25" xfId="0" applyBorder="1" applyAlignment="1">
      <alignment/>
    </xf>
    <xf numFmtId="1" fontId="0" fillId="0" borderId="0" xfId="0" applyNumberFormat="1" applyAlignment="1">
      <alignment/>
    </xf>
    <xf numFmtId="1" fontId="0" fillId="0" borderId="9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3" borderId="3" xfId="0" applyNumberForma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3" xfId="0" applyFill="1" applyBorder="1" applyAlignment="1">
      <alignment/>
    </xf>
    <xf numFmtId="0" fontId="2" fillId="0" borderId="2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9" xfId="0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2" fillId="5" borderId="3" xfId="0" applyFont="1" applyFill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6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Border="1" applyAlignment="1">
      <alignment/>
    </xf>
    <xf numFmtId="2" fontId="0" fillId="0" borderId="3" xfId="0" applyNumberFormat="1" applyBorder="1" applyAlignment="1">
      <alignment horizontal="center"/>
    </xf>
    <xf numFmtId="165" fontId="0" fillId="0" borderId="0" xfId="0" applyNumberFormat="1" applyAlignment="1">
      <alignment/>
    </xf>
    <xf numFmtId="9" fontId="0" fillId="0" borderId="2" xfId="0" applyNumberFormat="1" applyBorder="1" applyAlignment="1">
      <alignment/>
    </xf>
    <xf numFmtId="9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65" fontId="0" fillId="2" borderId="3" xfId="0" applyNumberFormat="1" applyFill="1" applyBorder="1" applyAlignment="1">
      <alignment/>
    </xf>
    <xf numFmtId="165" fontId="0" fillId="0" borderId="8" xfId="0" applyNumberFormat="1" applyBorder="1" applyAlignment="1">
      <alignment/>
    </xf>
    <xf numFmtId="0" fontId="0" fillId="2" borderId="9" xfId="0" applyFill="1" applyBorder="1" applyAlignment="1">
      <alignment/>
    </xf>
    <xf numFmtId="16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6" fontId="0" fillId="0" borderId="11" xfId="0" applyNumberFormat="1" applyFill="1" applyBorder="1" applyAlignment="1">
      <alignment horizontal="left"/>
    </xf>
    <xf numFmtId="166" fontId="0" fillId="0" borderId="6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1" fontId="0" fillId="0" borderId="8" xfId="0" applyNumberFormat="1" applyFill="1" applyBorder="1" applyAlignment="1">
      <alignment/>
    </xf>
    <xf numFmtId="0" fontId="0" fillId="0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66" fontId="0" fillId="2" borderId="3" xfId="0" applyNumberFormat="1" applyFill="1" applyBorder="1" applyAlignment="1">
      <alignment horizontal="center"/>
    </xf>
    <xf numFmtId="0" fontId="0" fillId="2" borderId="0" xfId="0" applyFill="1" applyAlignment="1">
      <alignment/>
    </xf>
    <xf numFmtId="166" fontId="0" fillId="2" borderId="11" xfId="0" applyNumberFormat="1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166" fontId="0" fillId="0" borderId="1" xfId="0" applyNumberFormat="1" applyFill="1" applyBorder="1" applyAlignment="1">
      <alignment horizontal="left"/>
    </xf>
    <xf numFmtId="166" fontId="0" fillId="3" borderId="8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9" xfId="0" applyBorder="1" applyAlignment="1">
      <alignment horizontal="center"/>
    </xf>
    <xf numFmtId="165" fontId="0" fillId="0" borderId="0" xfId="0" applyNumberFormat="1" applyBorder="1" applyAlignment="1">
      <alignment/>
    </xf>
    <xf numFmtId="16" fontId="0" fillId="3" borderId="3" xfId="0" applyNumberFormat="1" applyFill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3" xfId="0" applyNumberFormat="1" applyFill="1" applyBorder="1" applyAlignment="1">
      <alignment/>
    </xf>
    <xf numFmtId="165" fontId="0" fillId="0" borderId="9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20" xfId="0" applyNumberFormat="1" applyFill="1" applyBorder="1" applyAlignment="1">
      <alignment/>
    </xf>
    <xf numFmtId="165" fontId="0" fillId="0" borderId="7" xfId="0" applyNumberFormat="1" applyFill="1" applyBorder="1" applyAlignment="1">
      <alignment/>
    </xf>
    <xf numFmtId="165" fontId="0" fillId="2" borderId="8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3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5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3" xfId="0" applyNumberFormat="1" applyFont="1" applyBorder="1" applyAlignment="1">
      <alignment/>
    </xf>
    <xf numFmtId="1" fontId="2" fillId="0" borderId="3" xfId="0" applyNumberFormat="1" applyFont="1" applyFill="1" applyBorder="1" applyAlignment="1">
      <alignment/>
    </xf>
    <xf numFmtId="1" fontId="0" fillId="3" borderId="9" xfId="0" applyNumberFormat="1" applyFill="1" applyBorder="1" applyAlignment="1">
      <alignment/>
    </xf>
    <xf numFmtId="1" fontId="0" fillId="2" borderId="3" xfId="0" applyNumberFormat="1" applyFill="1" applyBorder="1" applyAlignment="1">
      <alignment/>
    </xf>
    <xf numFmtId="1" fontId="0" fillId="3" borderId="8" xfId="0" applyNumberFormat="1" applyFill="1" applyBorder="1" applyAlignment="1">
      <alignment/>
    </xf>
    <xf numFmtId="1" fontId="0" fillId="2" borderId="9" xfId="0" applyNumberFormat="1" applyFill="1" applyBorder="1" applyAlignment="1">
      <alignment/>
    </xf>
    <xf numFmtId="1" fontId="0" fillId="4" borderId="9" xfId="0" applyNumberFormat="1" applyFill="1" applyBorder="1" applyAlignment="1">
      <alignment/>
    </xf>
    <xf numFmtId="1" fontId="0" fillId="4" borderId="3" xfId="0" applyNumberFormat="1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166" fontId="0" fillId="2" borderId="3" xfId="0" applyNumberFormat="1" applyFill="1" applyBorder="1" applyAlignment="1">
      <alignment/>
    </xf>
    <xf numFmtId="166" fontId="0" fillId="2" borderId="8" xfId="0" applyNumberForma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Alignment="1">
      <alignment/>
    </xf>
    <xf numFmtId="0" fontId="0" fillId="2" borderId="7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6" fontId="0" fillId="2" borderId="5" xfId="0" applyNumberFormat="1" applyFill="1" applyBorder="1" applyAlignment="1">
      <alignment horizontal="center"/>
    </xf>
    <xf numFmtId="166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2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2" borderId="25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0" xfId="0" applyFill="1" applyAlignment="1">
      <alignment horizontal="center"/>
    </xf>
    <xf numFmtId="166" fontId="0" fillId="2" borderId="1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166" fontId="0" fillId="2" borderId="6" xfId="0" applyNumberFormat="1" applyFill="1" applyBorder="1" applyAlignment="1">
      <alignment horizontal="center"/>
    </xf>
    <xf numFmtId="166" fontId="0" fillId="2" borderId="5" xfId="0" applyNumberFormat="1" applyFill="1" applyBorder="1" applyAlignment="1">
      <alignment/>
    </xf>
    <xf numFmtId="166" fontId="0" fillId="2" borderId="2" xfId="0" applyNumberFormat="1" applyFill="1" applyBorder="1" applyAlignment="1">
      <alignment/>
    </xf>
    <xf numFmtId="166" fontId="0" fillId="2" borderId="4" xfId="0" applyNumberFormat="1" applyFill="1" applyBorder="1" applyAlignment="1">
      <alignment/>
    </xf>
    <xf numFmtId="166" fontId="0" fillId="2" borderId="6" xfId="0" applyNumberFormat="1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>
      <alignment horizontal="right"/>
    </xf>
    <xf numFmtId="0" fontId="0" fillId="0" borderId="25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/>
    </xf>
    <xf numFmtId="0" fontId="0" fillId="2" borderId="0" xfId="0" applyFill="1" applyAlignment="1">
      <alignment horizontal="left"/>
    </xf>
    <xf numFmtId="166" fontId="0" fillId="2" borderId="8" xfId="0" applyNumberForma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0" xfId="0" applyFill="1" applyAlignment="1">
      <alignment/>
    </xf>
    <xf numFmtId="166" fontId="0" fillId="3" borderId="1" xfId="0" applyNumberForma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6" fontId="0" fillId="0" borderId="11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2" borderId="8" xfId="0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166" fontId="0" fillId="2" borderId="5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66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66" fontId="0" fillId="0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166" fontId="0" fillId="3" borderId="4" xfId="0" applyNumberFormat="1" applyFill="1" applyBorder="1" applyAlignment="1">
      <alignment horizontal="center"/>
    </xf>
    <xf numFmtId="0" fontId="0" fillId="3" borderId="30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20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44" fontId="0" fillId="0" borderId="25" xfId="16" applyFont="1" applyBorder="1" applyAlignment="1">
      <alignment horizontal="left"/>
    </xf>
    <xf numFmtId="44" fontId="0" fillId="0" borderId="11" xfId="16" applyFont="1" applyBorder="1" applyAlignment="1">
      <alignment horizontal="left"/>
    </xf>
    <xf numFmtId="44" fontId="0" fillId="0" borderId="20" xfId="16" applyFont="1" applyBorder="1" applyAlignment="1">
      <alignment horizontal="left"/>
    </xf>
    <xf numFmtId="44" fontId="0" fillId="0" borderId="1" xfId="16" applyFont="1" applyBorder="1" applyAlignment="1">
      <alignment horizontal="left"/>
    </xf>
    <xf numFmtId="44" fontId="0" fillId="0" borderId="23" xfId="16" applyFont="1" applyBorder="1" applyAlignment="1">
      <alignment horizontal="left"/>
    </xf>
    <xf numFmtId="44" fontId="0" fillId="0" borderId="6" xfId="16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1"/>
  <sheetViews>
    <sheetView tabSelected="1" workbookViewId="0" topLeftCell="A491">
      <selection activeCell="H511" sqref="H511"/>
    </sheetView>
  </sheetViews>
  <sheetFormatPr defaultColWidth="9.00390625" defaultRowHeight="12.75"/>
  <cols>
    <col min="1" max="1" width="4.375" style="0" customWidth="1"/>
    <col min="2" max="2" width="22.25390625" style="0" customWidth="1"/>
    <col min="3" max="3" width="9.125" style="0" hidden="1" customWidth="1"/>
    <col min="6" max="6" width="14.125" style="0" customWidth="1"/>
    <col min="8" max="8" width="12.00390625" style="0" customWidth="1"/>
    <col min="9" max="9" width="12.125" style="0" customWidth="1"/>
    <col min="10" max="10" width="9.25390625" style="0" bestFit="1" customWidth="1"/>
  </cols>
  <sheetData>
    <row r="1" spans="5:10" ht="12.75">
      <c r="E1" s="333" t="s">
        <v>84</v>
      </c>
      <c r="F1" s="333"/>
      <c r="G1" s="333"/>
      <c r="H1" s="333"/>
      <c r="I1" s="333"/>
      <c r="J1" s="333"/>
    </row>
    <row r="2" spans="4:10" ht="12.75">
      <c r="D2" s="333" t="s">
        <v>85</v>
      </c>
      <c r="E2" s="333"/>
      <c r="F2" s="333"/>
      <c r="G2" s="333"/>
      <c r="H2" s="333"/>
      <c r="I2" s="333"/>
      <c r="J2" s="333"/>
    </row>
    <row r="3" spans="4:10" ht="12.75">
      <c r="D3" s="333" t="s">
        <v>86</v>
      </c>
      <c r="E3" s="333"/>
      <c r="F3" s="333"/>
      <c r="G3" s="333"/>
      <c r="H3" s="333"/>
      <c r="I3" s="333"/>
      <c r="J3" s="333"/>
    </row>
    <row r="4" spans="4:10" ht="12.75">
      <c r="D4" s="333" t="s">
        <v>314</v>
      </c>
      <c r="E4" s="333"/>
      <c r="F4" s="333"/>
      <c r="G4" s="333"/>
      <c r="H4" s="333"/>
      <c r="I4" s="333"/>
      <c r="J4" s="333"/>
    </row>
    <row r="5" spans="4:10" ht="12.75">
      <c r="D5" s="333" t="s">
        <v>407</v>
      </c>
      <c r="E5" s="333"/>
      <c r="F5" s="333"/>
      <c r="G5" s="333"/>
      <c r="H5" s="333"/>
      <c r="I5" s="333"/>
      <c r="J5" s="333"/>
    </row>
    <row r="6" spans="1:10" ht="18">
      <c r="A6" s="456" t="s">
        <v>87</v>
      </c>
      <c r="B6" s="457"/>
      <c r="C6" s="457"/>
      <c r="D6" s="457"/>
      <c r="E6" s="457"/>
      <c r="F6" s="457"/>
      <c r="G6" s="457"/>
      <c r="H6" s="457"/>
      <c r="I6" s="457"/>
      <c r="J6" s="457"/>
    </row>
    <row r="7" spans="1:10" ht="16.5" thickBot="1">
      <c r="A7" s="458" t="s">
        <v>585</v>
      </c>
      <c r="B7" s="459"/>
      <c r="C7" s="459"/>
      <c r="D7" s="459"/>
      <c r="E7" s="459"/>
      <c r="F7" s="459"/>
      <c r="G7" s="459"/>
      <c r="H7" s="459"/>
      <c r="I7" s="459"/>
      <c r="J7" s="459"/>
    </row>
    <row r="8" spans="1:10" ht="12.75">
      <c r="A8" s="310" t="s">
        <v>77</v>
      </c>
      <c r="B8" s="414" t="s">
        <v>0</v>
      </c>
      <c r="C8" s="414"/>
      <c r="D8" s="413" t="s">
        <v>81</v>
      </c>
      <c r="E8" s="414"/>
      <c r="F8" s="415"/>
      <c r="G8" s="311" t="s">
        <v>79</v>
      </c>
      <c r="H8" s="312" t="s">
        <v>82</v>
      </c>
      <c r="I8" s="312" t="s">
        <v>404</v>
      </c>
      <c r="J8" s="315" t="s">
        <v>406</v>
      </c>
    </row>
    <row r="9" spans="1:10" ht="13.5" thickBot="1">
      <c r="A9" s="316" t="s">
        <v>78</v>
      </c>
      <c r="B9" s="63"/>
      <c r="C9" s="63"/>
      <c r="D9" s="416"/>
      <c r="E9" s="417"/>
      <c r="F9" s="418"/>
      <c r="G9" s="314" t="s">
        <v>80</v>
      </c>
      <c r="H9" s="313" t="s">
        <v>83</v>
      </c>
      <c r="I9" s="313" t="s">
        <v>405</v>
      </c>
      <c r="J9" s="41" t="s">
        <v>80</v>
      </c>
    </row>
    <row r="10" spans="1:10" ht="12.75">
      <c r="A10" s="380">
        <v>1</v>
      </c>
      <c r="B10" s="385" t="s">
        <v>90</v>
      </c>
      <c r="C10" s="363"/>
      <c r="D10" s="387" t="s">
        <v>527</v>
      </c>
      <c r="E10" s="354"/>
      <c r="F10" s="355"/>
      <c r="G10" s="382" t="s">
        <v>615</v>
      </c>
      <c r="H10" s="382">
        <v>4.9</v>
      </c>
      <c r="I10" s="349" t="s">
        <v>627</v>
      </c>
      <c r="J10" s="87" t="s">
        <v>630</v>
      </c>
    </row>
    <row r="11" spans="1:10" ht="12.75">
      <c r="A11" s="382"/>
      <c r="B11" s="386"/>
      <c r="C11" s="349"/>
      <c r="D11" s="356"/>
      <c r="E11" s="357"/>
      <c r="F11" s="358"/>
      <c r="G11" s="381"/>
      <c r="H11" s="381"/>
      <c r="I11" s="349" t="s">
        <v>628</v>
      </c>
      <c r="J11" s="347" t="s">
        <v>631</v>
      </c>
    </row>
    <row r="12" spans="1:10" ht="12.75">
      <c r="A12" s="353">
        <v>2</v>
      </c>
      <c r="B12" s="251" t="s">
        <v>91</v>
      </c>
      <c r="C12" s="32"/>
      <c r="D12" s="317" t="s">
        <v>454</v>
      </c>
      <c r="E12" s="317"/>
      <c r="F12" s="318"/>
      <c r="G12" s="12" t="s">
        <v>615</v>
      </c>
      <c r="H12" s="362">
        <v>0</v>
      </c>
      <c r="I12" s="240" t="s">
        <v>629</v>
      </c>
      <c r="J12" s="353" t="s">
        <v>632</v>
      </c>
    </row>
    <row r="13" spans="1:10" ht="12.75">
      <c r="A13" s="380">
        <v>3</v>
      </c>
      <c r="B13" s="424" t="s">
        <v>92</v>
      </c>
      <c r="C13" s="349"/>
      <c r="D13" s="419" t="s">
        <v>559</v>
      </c>
      <c r="E13" s="419"/>
      <c r="F13" s="420"/>
      <c r="G13" s="89" t="s">
        <v>616</v>
      </c>
      <c r="H13" s="383">
        <v>6.5</v>
      </c>
      <c r="I13" s="380" t="s">
        <v>629</v>
      </c>
      <c r="J13" s="380" t="s">
        <v>632</v>
      </c>
    </row>
    <row r="14" spans="1:10" ht="12.75">
      <c r="A14" s="382"/>
      <c r="B14" s="425"/>
      <c r="C14" s="349"/>
      <c r="D14" s="356" t="s">
        <v>527</v>
      </c>
      <c r="E14" s="357"/>
      <c r="F14" s="358"/>
      <c r="G14" s="89" t="s">
        <v>615</v>
      </c>
      <c r="H14" s="384"/>
      <c r="I14" s="381"/>
      <c r="J14" s="381"/>
    </row>
    <row r="15" spans="1:10" ht="12.75">
      <c r="A15" s="335">
        <v>4</v>
      </c>
      <c r="B15" s="430" t="s">
        <v>93</v>
      </c>
      <c r="C15" s="32"/>
      <c r="D15" s="335" t="s">
        <v>556</v>
      </c>
      <c r="E15" s="335"/>
      <c r="F15" s="342"/>
      <c r="G15" s="12" t="s">
        <v>615</v>
      </c>
      <c r="H15" s="372">
        <v>21.4</v>
      </c>
      <c r="I15" s="378" t="s">
        <v>629</v>
      </c>
      <c r="J15" s="378" t="s">
        <v>632</v>
      </c>
    </row>
    <row r="16" spans="1:10" ht="12.75">
      <c r="A16" s="330"/>
      <c r="B16" s="260"/>
      <c r="C16" s="32"/>
      <c r="D16" s="317" t="s">
        <v>557</v>
      </c>
      <c r="E16" s="317"/>
      <c r="F16" s="318"/>
      <c r="G16" s="12" t="s">
        <v>615</v>
      </c>
      <c r="H16" s="373"/>
      <c r="I16" s="379"/>
      <c r="J16" s="379"/>
    </row>
    <row r="17" spans="1:10" ht="12.75">
      <c r="A17" s="347">
        <v>5</v>
      </c>
      <c r="B17" s="348" t="s">
        <v>94</v>
      </c>
      <c r="C17" s="349"/>
      <c r="D17" s="357" t="s">
        <v>416</v>
      </c>
      <c r="E17" s="357"/>
      <c r="F17" s="358"/>
      <c r="G17" s="100" t="s">
        <v>618</v>
      </c>
      <c r="H17" s="350">
        <v>14.3</v>
      </c>
      <c r="I17" s="351" t="s">
        <v>629</v>
      </c>
      <c r="J17" s="352" t="s">
        <v>632</v>
      </c>
    </row>
    <row r="18" spans="1:10" ht="12.75">
      <c r="A18" s="378">
        <v>6</v>
      </c>
      <c r="B18" s="431" t="s">
        <v>95</v>
      </c>
      <c r="C18" s="32"/>
      <c r="D18" s="320" t="s">
        <v>591</v>
      </c>
      <c r="E18" s="320"/>
      <c r="F18" s="341"/>
      <c r="G18" s="12" t="s">
        <v>615</v>
      </c>
      <c r="H18" s="372">
        <v>21.6</v>
      </c>
      <c r="I18" s="378" t="s">
        <v>629</v>
      </c>
      <c r="J18" s="378" t="s">
        <v>632</v>
      </c>
    </row>
    <row r="19" spans="1:10" ht="12.75">
      <c r="A19" s="340"/>
      <c r="B19" s="432"/>
      <c r="C19" s="32"/>
      <c r="D19" s="317" t="s">
        <v>533</v>
      </c>
      <c r="E19" s="317"/>
      <c r="F19" s="318"/>
      <c r="G19" s="65" t="s">
        <v>616</v>
      </c>
      <c r="H19" s="373"/>
      <c r="I19" s="379"/>
      <c r="J19" s="379"/>
    </row>
    <row r="20" spans="1:10" ht="12.75">
      <c r="A20" s="234">
        <v>7</v>
      </c>
      <c r="B20" s="244" t="s">
        <v>96</v>
      </c>
      <c r="C20" s="167"/>
      <c r="D20" s="359" t="s">
        <v>415</v>
      </c>
      <c r="E20" s="360"/>
      <c r="F20" s="361"/>
      <c r="G20" s="25" t="s">
        <v>616</v>
      </c>
      <c r="H20" s="274">
        <v>18.7</v>
      </c>
      <c r="I20" s="273" t="s">
        <v>629</v>
      </c>
      <c r="J20" s="238" t="s">
        <v>632</v>
      </c>
    </row>
    <row r="21" spans="1:10" ht="12.75">
      <c r="A21" s="374">
        <v>8</v>
      </c>
      <c r="B21" s="427" t="s">
        <v>97</v>
      </c>
      <c r="D21" s="319" t="s">
        <v>542</v>
      </c>
      <c r="E21" s="320"/>
      <c r="F21" s="341"/>
      <c r="G21" s="12" t="s">
        <v>615</v>
      </c>
      <c r="H21" s="372">
        <v>22.2</v>
      </c>
      <c r="I21" s="374" t="s">
        <v>629</v>
      </c>
      <c r="J21" s="374" t="s">
        <v>632</v>
      </c>
    </row>
    <row r="22" spans="1:10" ht="12.75">
      <c r="A22" s="377"/>
      <c r="B22" s="428"/>
      <c r="D22" s="317" t="s">
        <v>558</v>
      </c>
      <c r="E22" s="317"/>
      <c r="F22" s="318"/>
      <c r="G22" s="12" t="s">
        <v>615</v>
      </c>
      <c r="H22" s="373"/>
      <c r="I22" s="375"/>
      <c r="J22" s="375"/>
    </row>
    <row r="23" spans="1:10" ht="12.75">
      <c r="A23" s="369">
        <v>9</v>
      </c>
      <c r="B23" s="421" t="s">
        <v>98</v>
      </c>
      <c r="C23" s="167"/>
      <c r="D23" s="346" t="s">
        <v>461</v>
      </c>
      <c r="E23" s="327"/>
      <c r="F23" s="328"/>
      <c r="G23" s="25" t="s">
        <v>615</v>
      </c>
      <c r="H23" s="366">
        <v>18</v>
      </c>
      <c r="I23" s="369" t="s">
        <v>629</v>
      </c>
      <c r="J23" s="369" t="s">
        <v>632</v>
      </c>
    </row>
    <row r="24" spans="1:10" ht="12.75">
      <c r="A24" s="370"/>
      <c r="B24" s="422"/>
      <c r="C24" s="167"/>
      <c r="D24" s="360" t="s">
        <v>542</v>
      </c>
      <c r="E24" s="360"/>
      <c r="F24" s="361"/>
      <c r="G24" s="25" t="s">
        <v>615</v>
      </c>
      <c r="H24" s="367"/>
      <c r="I24" s="370"/>
      <c r="J24" s="370"/>
    </row>
    <row r="25" spans="1:10" ht="12.75">
      <c r="A25" s="370"/>
      <c r="B25" s="423"/>
      <c r="C25" s="167"/>
      <c r="D25" s="360" t="s">
        <v>541</v>
      </c>
      <c r="E25" s="360"/>
      <c r="F25" s="361"/>
      <c r="G25" s="25" t="s">
        <v>616</v>
      </c>
      <c r="H25" s="368"/>
      <c r="I25" s="371"/>
      <c r="J25" s="371"/>
    </row>
    <row r="26" spans="1:10" ht="12.75">
      <c r="A26" s="374">
        <v>10</v>
      </c>
      <c r="B26" s="427" t="s">
        <v>99</v>
      </c>
      <c r="D26" s="320" t="s">
        <v>486</v>
      </c>
      <c r="E26" s="320"/>
      <c r="F26" s="341"/>
      <c r="G26" s="12" t="s">
        <v>616</v>
      </c>
      <c r="H26" s="372">
        <v>13.4</v>
      </c>
      <c r="I26" s="374" t="s">
        <v>629</v>
      </c>
      <c r="J26" s="374" t="s">
        <v>632</v>
      </c>
    </row>
    <row r="27" spans="1:10" ht="12.75">
      <c r="A27" s="377"/>
      <c r="B27" s="428"/>
      <c r="D27" s="317" t="s">
        <v>454</v>
      </c>
      <c r="E27" s="317"/>
      <c r="F27" s="318"/>
      <c r="G27" s="12" t="s">
        <v>615</v>
      </c>
      <c r="H27" s="373"/>
      <c r="I27" s="375"/>
      <c r="J27" s="375"/>
    </row>
    <row r="28" spans="1:10" ht="12.75">
      <c r="A28" s="369">
        <v>11</v>
      </c>
      <c r="B28" s="421" t="s">
        <v>100</v>
      </c>
      <c r="C28" s="167"/>
      <c r="D28" s="346" t="s">
        <v>454</v>
      </c>
      <c r="E28" s="327"/>
      <c r="F28" s="328"/>
      <c r="G28" s="25" t="s">
        <v>615</v>
      </c>
      <c r="H28" s="366">
        <v>37</v>
      </c>
      <c r="I28" s="369" t="s">
        <v>629</v>
      </c>
      <c r="J28" s="369" t="s">
        <v>632</v>
      </c>
    </row>
    <row r="29" spans="1:10" ht="12.75">
      <c r="A29" s="370"/>
      <c r="B29" s="423"/>
      <c r="C29" s="167"/>
      <c r="D29" s="360" t="s">
        <v>486</v>
      </c>
      <c r="E29" s="360"/>
      <c r="F29" s="361"/>
      <c r="G29" s="25" t="s">
        <v>615</v>
      </c>
      <c r="H29" s="368"/>
      <c r="I29" s="371"/>
      <c r="J29" s="371"/>
    </row>
    <row r="30" spans="1:10" ht="12.75">
      <c r="A30" s="374">
        <v>12</v>
      </c>
      <c r="B30" s="429" t="s">
        <v>408</v>
      </c>
      <c r="D30" s="317" t="s">
        <v>415</v>
      </c>
      <c r="E30" s="317"/>
      <c r="F30" s="318"/>
      <c r="G30" s="12" t="s">
        <v>615</v>
      </c>
      <c r="H30" s="372">
        <v>21.8</v>
      </c>
      <c r="I30" s="374" t="s">
        <v>629</v>
      </c>
      <c r="J30" s="374" t="s">
        <v>632</v>
      </c>
    </row>
    <row r="31" spans="1:10" ht="12.75">
      <c r="A31" s="377"/>
      <c r="B31" s="428"/>
      <c r="D31" s="317" t="s">
        <v>454</v>
      </c>
      <c r="E31" s="317"/>
      <c r="F31" s="318"/>
      <c r="G31" s="12" t="s">
        <v>615</v>
      </c>
      <c r="H31" s="373"/>
      <c r="I31" s="375"/>
      <c r="J31" s="375"/>
    </row>
    <row r="32" spans="1:10" ht="12.75">
      <c r="A32" s="370">
        <v>13</v>
      </c>
      <c r="B32" s="324" t="s">
        <v>101</v>
      </c>
      <c r="C32" s="167"/>
      <c r="D32" s="359" t="s">
        <v>415</v>
      </c>
      <c r="E32" s="360"/>
      <c r="F32" s="361"/>
      <c r="G32" s="25" t="s">
        <v>615</v>
      </c>
      <c r="H32" s="366">
        <v>0</v>
      </c>
      <c r="I32" s="369" t="s">
        <v>629</v>
      </c>
      <c r="J32" s="369" t="s">
        <v>632</v>
      </c>
    </row>
    <row r="33" spans="1:10" ht="12.75">
      <c r="A33" s="370"/>
      <c r="B33" s="325"/>
      <c r="C33" s="167"/>
      <c r="D33" s="360" t="s">
        <v>454</v>
      </c>
      <c r="E33" s="360"/>
      <c r="F33" s="361"/>
      <c r="G33" s="25" t="s">
        <v>615</v>
      </c>
      <c r="H33" s="368"/>
      <c r="I33" s="371"/>
      <c r="J33" s="371"/>
    </row>
    <row r="34" spans="1:10" ht="12.75">
      <c r="A34" s="374">
        <v>14</v>
      </c>
      <c r="B34" s="407" t="s">
        <v>315</v>
      </c>
      <c r="D34" s="317" t="s">
        <v>592</v>
      </c>
      <c r="E34" s="317"/>
      <c r="F34" s="318"/>
      <c r="G34" s="12" t="s">
        <v>616</v>
      </c>
      <c r="H34" s="372">
        <v>17.9</v>
      </c>
      <c r="I34" s="374" t="s">
        <v>629</v>
      </c>
      <c r="J34" s="374" t="s">
        <v>632</v>
      </c>
    </row>
    <row r="35" spans="1:10" ht="12.75">
      <c r="A35" s="377"/>
      <c r="B35" s="426"/>
      <c r="D35" s="317" t="s">
        <v>454</v>
      </c>
      <c r="E35" s="317"/>
      <c r="F35" s="318"/>
      <c r="G35" s="12" t="s">
        <v>615</v>
      </c>
      <c r="H35" s="373"/>
      <c r="I35" s="375"/>
      <c r="J35" s="375"/>
    </row>
    <row r="36" spans="1:10" ht="12.75">
      <c r="A36" s="369">
        <v>15</v>
      </c>
      <c r="B36" s="259" t="s">
        <v>102</v>
      </c>
      <c r="C36" s="167"/>
      <c r="D36" s="360" t="s">
        <v>415</v>
      </c>
      <c r="E36" s="360"/>
      <c r="F36" s="361"/>
      <c r="G36" s="25" t="s">
        <v>615</v>
      </c>
      <c r="H36" s="366">
        <v>16.9</v>
      </c>
      <c r="I36" s="369" t="s">
        <v>629</v>
      </c>
      <c r="J36" s="369" t="s">
        <v>632</v>
      </c>
    </row>
    <row r="37" spans="1:10" ht="12.75">
      <c r="A37" s="370"/>
      <c r="B37" s="325"/>
      <c r="C37" s="167"/>
      <c r="D37" s="360" t="s">
        <v>542</v>
      </c>
      <c r="E37" s="360"/>
      <c r="F37" s="361"/>
      <c r="G37" s="25" t="s">
        <v>615</v>
      </c>
      <c r="H37" s="368"/>
      <c r="I37" s="371"/>
      <c r="J37" s="371"/>
    </row>
    <row r="38" spans="1:10" ht="12.75">
      <c r="A38" s="213">
        <v>16</v>
      </c>
      <c r="B38" s="214" t="s">
        <v>103</v>
      </c>
      <c r="D38" s="317" t="s">
        <v>454</v>
      </c>
      <c r="E38" s="317"/>
      <c r="F38" s="318"/>
      <c r="G38" s="12" t="s">
        <v>615</v>
      </c>
      <c r="H38" s="69">
        <v>21.1</v>
      </c>
      <c r="I38" s="27" t="s">
        <v>629</v>
      </c>
      <c r="J38" s="76" t="s">
        <v>632</v>
      </c>
    </row>
    <row r="39" spans="1:10" ht="12.75">
      <c r="A39" s="369">
        <v>17</v>
      </c>
      <c r="B39" s="324" t="s">
        <v>104</v>
      </c>
      <c r="C39" s="167"/>
      <c r="D39" s="346" t="s">
        <v>454</v>
      </c>
      <c r="E39" s="327"/>
      <c r="F39" s="328"/>
      <c r="G39" s="25" t="s">
        <v>615</v>
      </c>
      <c r="H39" s="366">
        <v>9.9</v>
      </c>
      <c r="I39" s="369" t="s">
        <v>629</v>
      </c>
      <c r="J39" s="369" t="s">
        <v>632</v>
      </c>
    </row>
    <row r="40" spans="1:10" ht="12.75">
      <c r="A40" s="370"/>
      <c r="B40" s="325"/>
      <c r="C40" s="167"/>
      <c r="D40" s="360" t="s">
        <v>415</v>
      </c>
      <c r="E40" s="360"/>
      <c r="F40" s="361"/>
      <c r="G40" s="25" t="s">
        <v>615</v>
      </c>
      <c r="H40" s="368"/>
      <c r="I40" s="371"/>
      <c r="J40" s="371"/>
    </row>
    <row r="41" spans="1:10" ht="12.75">
      <c r="A41" s="374">
        <v>18</v>
      </c>
      <c r="B41" s="407" t="s">
        <v>105</v>
      </c>
      <c r="C41" s="72"/>
      <c r="D41" s="320" t="s">
        <v>426</v>
      </c>
      <c r="E41" s="320"/>
      <c r="F41" s="341"/>
      <c r="G41" s="12" t="s">
        <v>617</v>
      </c>
      <c r="H41" s="372">
        <v>18.3</v>
      </c>
      <c r="I41" s="374" t="s">
        <v>629</v>
      </c>
      <c r="J41" s="374" t="s">
        <v>632</v>
      </c>
    </row>
    <row r="42" spans="1:10" ht="12.75">
      <c r="A42" s="377"/>
      <c r="B42" s="426"/>
      <c r="C42" s="1"/>
      <c r="D42" s="317" t="s">
        <v>454</v>
      </c>
      <c r="E42" s="317"/>
      <c r="F42" s="318"/>
      <c r="G42" s="12" t="s">
        <v>615</v>
      </c>
      <c r="H42" s="373"/>
      <c r="I42" s="375"/>
      <c r="J42" s="375"/>
    </row>
    <row r="43" spans="1:10" ht="12.75">
      <c r="A43" s="369">
        <v>19</v>
      </c>
      <c r="B43" s="324" t="s">
        <v>106</v>
      </c>
      <c r="C43" s="246"/>
      <c r="D43" s="360" t="s">
        <v>413</v>
      </c>
      <c r="E43" s="360"/>
      <c r="F43" s="361"/>
      <c r="G43" s="25" t="s">
        <v>618</v>
      </c>
      <c r="H43" s="366">
        <v>19.2</v>
      </c>
      <c r="I43" s="369" t="s">
        <v>629</v>
      </c>
      <c r="J43" s="369" t="s">
        <v>632</v>
      </c>
    </row>
    <row r="44" spans="1:10" ht="12.75">
      <c r="A44" s="370"/>
      <c r="B44" s="325"/>
      <c r="C44" s="246"/>
      <c r="D44" s="360" t="s">
        <v>461</v>
      </c>
      <c r="E44" s="360"/>
      <c r="F44" s="361"/>
      <c r="G44" s="25" t="s">
        <v>616</v>
      </c>
      <c r="H44" s="368"/>
      <c r="I44" s="371"/>
      <c r="J44" s="371"/>
    </row>
    <row r="45" spans="1:10" ht="12.75">
      <c r="A45" s="374">
        <v>20</v>
      </c>
      <c r="B45" s="407" t="s">
        <v>107</v>
      </c>
      <c r="C45" s="23"/>
      <c r="D45" s="320" t="s">
        <v>604</v>
      </c>
      <c r="E45" s="320"/>
      <c r="F45" s="341"/>
      <c r="G45" s="12" t="s">
        <v>616</v>
      </c>
      <c r="H45" s="372">
        <v>21.7</v>
      </c>
      <c r="I45" s="374" t="s">
        <v>629</v>
      </c>
      <c r="J45" s="374" t="s">
        <v>632</v>
      </c>
    </row>
    <row r="46" spans="1:10" ht="12.75">
      <c r="A46" s="377"/>
      <c r="B46" s="408"/>
      <c r="C46" s="23"/>
      <c r="D46" s="317" t="s">
        <v>486</v>
      </c>
      <c r="E46" s="317"/>
      <c r="F46" s="318"/>
      <c r="G46" s="12" t="s">
        <v>615</v>
      </c>
      <c r="H46" s="373"/>
      <c r="I46" s="375"/>
      <c r="J46" s="375"/>
    </row>
    <row r="47" spans="1:10" ht="12.75">
      <c r="A47" s="369">
        <v>21</v>
      </c>
      <c r="B47" s="268" t="s">
        <v>108</v>
      </c>
      <c r="C47" s="270"/>
      <c r="D47" s="359" t="s">
        <v>553</v>
      </c>
      <c r="E47" s="360"/>
      <c r="F47" s="361"/>
      <c r="G47" s="25" t="s">
        <v>615</v>
      </c>
      <c r="H47" s="366">
        <v>31.9</v>
      </c>
      <c r="I47" s="369" t="s">
        <v>629</v>
      </c>
      <c r="J47" s="369" t="s">
        <v>632</v>
      </c>
    </row>
    <row r="48" spans="1:10" ht="12.75">
      <c r="A48" s="370"/>
      <c r="B48" s="253"/>
      <c r="C48" s="254"/>
      <c r="D48" s="359" t="s">
        <v>579</v>
      </c>
      <c r="E48" s="360"/>
      <c r="F48" s="361"/>
      <c r="G48" s="25" t="s">
        <v>618</v>
      </c>
      <c r="H48" s="367"/>
      <c r="I48" s="370"/>
      <c r="J48" s="370"/>
    </row>
    <row r="49" spans="1:10" ht="12.75">
      <c r="A49" s="370"/>
      <c r="B49" s="253"/>
      <c r="C49" s="254"/>
      <c r="D49" s="359" t="s">
        <v>415</v>
      </c>
      <c r="E49" s="360"/>
      <c r="F49" s="361"/>
      <c r="G49" s="25" t="s">
        <v>615</v>
      </c>
      <c r="H49" s="368"/>
      <c r="I49" s="371"/>
      <c r="J49" s="371"/>
    </row>
    <row r="50" spans="1:10" ht="12.75">
      <c r="A50" s="378">
        <v>22</v>
      </c>
      <c r="B50" s="409" t="s">
        <v>109</v>
      </c>
      <c r="C50" s="410"/>
      <c r="D50" s="338" t="s">
        <v>415</v>
      </c>
      <c r="E50" s="317"/>
      <c r="F50" s="318"/>
      <c r="G50" s="12" t="s">
        <v>618</v>
      </c>
      <c r="H50" s="372">
        <v>29</v>
      </c>
      <c r="I50" s="374" t="s">
        <v>629</v>
      </c>
      <c r="J50" s="374" t="s">
        <v>632</v>
      </c>
    </row>
    <row r="51" spans="1:10" ht="12.75">
      <c r="A51" s="340"/>
      <c r="B51" s="411"/>
      <c r="C51" s="412"/>
      <c r="D51" s="338" t="s">
        <v>454</v>
      </c>
      <c r="E51" s="317"/>
      <c r="F51" s="318"/>
      <c r="G51" s="12" t="s">
        <v>615</v>
      </c>
      <c r="H51" s="373"/>
      <c r="I51" s="375"/>
      <c r="J51" s="375"/>
    </row>
    <row r="52" spans="1:10" ht="12.75">
      <c r="A52" s="343">
        <v>23</v>
      </c>
      <c r="B52" s="268" t="s">
        <v>110</v>
      </c>
      <c r="C52" s="270"/>
      <c r="D52" s="359" t="s">
        <v>468</v>
      </c>
      <c r="E52" s="360"/>
      <c r="F52" s="361"/>
      <c r="G52" s="25" t="s">
        <v>616</v>
      </c>
      <c r="H52" s="366">
        <v>35.6</v>
      </c>
      <c r="I52" s="369" t="s">
        <v>629</v>
      </c>
      <c r="J52" s="369" t="s">
        <v>632</v>
      </c>
    </row>
    <row r="53" spans="1:10" ht="12.75">
      <c r="A53" s="344"/>
      <c r="B53" s="269"/>
      <c r="C53" s="271"/>
      <c r="D53" s="359" t="s">
        <v>553</v>
      </c>
      <c r="E53" s="360"/>
      <c r="F53" s="361"/>
      <c r="G53" s="25" t="s">
        <v>615</v>
      </c>
      <c r="H53" s="368"/>
      <c r="I53" s="371"/>
      <c r="J53" s="371"/>
    </row>
    <row r="54" spans="1:10" ht="12.75">
      <c r="A54" s="374">
        <v>24</v>
      </c>
      <c r="B54" s="255" t="s">
        <v>111</v>
      </c>
      <c r="C54" s="26"/>
      <c r="D54" s="338" t="s">
        <v>417</v>
      </c>
      <c r="E54" s="317"/>
      <c r="F54" s="318"/>
      <c r="G54" s="12" t="s">
        <v>618</v>
      </c>
      <c r="H54" s="372">
        <v>37</v>
      </c>
      <c r="I54" s="374" t="s">
        <v>629</v>
      </c>
      <c r="J54" s="374" t="s">
        <v>632</v>
      </c>
    </row>
    <row r="55" spans="1:10" ht="12.75">
      <c r="A55" s="377"/>
      <c r="B55" s="405"/>
      <c r="C55" s="23"/>
      <c r="D55" s="338" t="s">
        <v>553</v>
      </c>
      <c r="E55" s="317"/>
      <c r="F55" s="318"/>
      <c r="G55" s="12" t="s">
        <v>615</v>
      </c>
      <c r="H55" s="376"/>
      <c r="I55" s="377"/>
      <c r="J55" s="377"/>
    </row>
    <row r="56" spans="1:10" ht="12.75">
      <c r="A56" s="377"/>
      <c r="B56" s="405"/>
      <c r="C56" s="23"/>
      <c r="D56" s="338" t="s">
        <v>555</v>
      </c>
      <c r="E56" s="317"/>
      <c r="F56" s="318"/>
      <c r="G56" s="12" t="s">
        <v>616</v>
      </c>
      <c r="H56" s="376"/>
      <c r="I56" s="377"/>
      <c r="J56" s="377"/>
    </row>
    <row r="57" spans="1:10" ht="12.75">
      <c r="A57" s="377"/>
      <c r="B57" s="389"/>
      <c r="C57" s="42"/>
      <c r="D57" s="338" t="s">
        <v>541</v>
      </c>
      <c r="E57" s="317"/>
      <c r="F57" s="318"/>
      <c r="G57" s="12" t="s">
        <v>616</v>
      </c>
      <c r="H57" s="373"/>
      <c r="I57" s="375"/>
      <c r="J57" s="375"/>
    </row>
    <row r="58" spans="1:10" ht="12.75">
      <c r="A58" s="234">
        <v>25</v>
      </c>
      <c r="B58" s="268" t="s">
        <v>112</v>
      </c>
      <c r="C58" s="270"/>
      <c r="D58" s="334" t="s">
        <v>454</v>
      </c>
      <c r="E58" s="321"/>
      <c r="F58" s="343"/>
      <c r="G58" s="272" t="s">
        <v>615</v>
      </c>
      <c r="H58" s="237">
        <v>36.3</v>
      </c>
      <c r="I58" s="273" t="s">
        <v>629</v>
      </c>
      <c r="J58" s="238" t="s">
        <v>632</v>
      </c>
    </row>
    <row r="59" spans="1:10" ht="12.75">
      <c r="A59" s="75">
        <v>26</v>
      </c>
      <c r="B59" s="403" t="s">
        <v>113</v>
      </c>
      <c r="C59" s="404"/>
      <c r="D59" s="338" t="s">
        <v>454</v>
      </c>
      <c r="E59" s="317"/>
      <c r="F59" s="318"/>
      <c r="G59" s="12" t="s">
        <v>615</v>
      </c>
      <c r="H59" s="83">
        <v>34.4</v>
      </c>
      <c r="I59" s="174" t="s">
        <v>629</v>
      </c>
      <c r="J59" s="20" t="s">
        <v>632</v>
      </c>
    </row>
    <row r="60" spans="1:10" ht="12.75">
      <c r="A60" s="343">
        <v>27</v>
      </c>
      <c r="B60" s="268" t="s">
        <v>114</v>
      </c>
      <c r="C60" s="270"/>
      <c r="D60" s="346" t="s">
        <v>549</v>
      </c>
      <c r="E60" s="327"/>
      <c r="F60" s="328"/>
      <c r="G60" s="25" t="s">
        <v>616</v>
      </c>
      <c r="H60" s="366">
        <v>43.7</v>
      </c>
      <c r="I60" s="369" t="s">
        <v>629</v>
      </c>
      <c r="J60" s="369" t="s">
        <v>632</v>
      </c>
    </row>
    <row r="61" spans="1:10" ht="12.75">
      <c r="A61" s="344"/>
      <c r="B61" s="253"/>
      <c r="C61" s="254"/>
      <c r="D61" s="359" t="s">
        <v>551</v>
      </c>
      <c r="E61" s="360"/>
      <c r="F61" s="361"/>
      <c r="G61" s="25" t="s">
        <v>615</v>
      </c>
      <c r="H61" s="367"/>
      <c r="I61" s="370"/>
      <c r="J61" s="370"/>
    </row>
    <row r="62" spans="1:10" ht="12.75">
      <c r="A62" s="344"/>
      <c r="B62" s="269"/>
      <c r="C62" s="271"/>
      <c r="D62" s="359" t="s">
        <v>550</v>
      </c>
      <c r="E62" s="360"/>
      <c r="F62" s="361"/>
      <c r="G62" s="25" t="s">
        <v>616</v>
      </c>
      <c r="H62" s="368"/>
      <c r="I62" s="371"/>
      <c r="J62" s="371"/>
    </row>
    <row r="63" spans="1:10" ht="12.75">
      <c r="A63" s="374">
        <v>28</v>
      </c>
      <c r="B63" s="397" t="s">
        <v>115</v>
      </c>
      <c r="C63" s="398"/>
      <c r="D63" s="338" t="s">
        <v>533</v>
      </c>
      <c r="E63" s="317"/>
      <c r="F63" s="318"/>
      <c r="G63" s="12" t="s">
        <v>615</v>
      </c>
      <c r="H63" s="372">
        <v>41.5</v>
      </c>
      <c r="I63" s="374" t="s">
        <v>629</v>
      </c>
      <c r="J63" s="374" t="s">
        <v>632</v>
      </c>
    </row>
    <row r="64" spans="1:10" ht="12.75">
      <c r="A64" s="377"/>
      <c r="B64" s="399"/>
      <c r="C64" s="400"/>
      <c r="D64" s="338" t="s">
        <v>461</v>
      </c>
      <c r="E64" s="317"/>
      <c r="F64" s="318"/>
      <c r="G64" s="12" t="s">
        <v>615</v>
      </c>
      <c r="H64" s="376"/>
      <c r="I64" s="377"/>
      <c r="J64" s="377"/>
    </row>
    <row r="65" spans="1:10" ht="12.75">
      <c r="A65" s="377"/>
      <c r="B65" s="399"/>
      <c r="C65" s="400"/>
      <c r="D65" s="338" t="s">
        <v>537</v>
      </c>
      <c r="E65" s="317"/>
      <c r="F65" s="318"/>
      <c r="G65" s="12" t="s">
        <v>615</v>
      </c>
      <c r="H65" s="376"/>
      <c r="I65" s="377"/>
      <c r="J65" s="377"/>
    </row>
    <row r="66" spans="1:10" ht="12.75">
      <c r="A66" s="377"/>
      <c r="B66" s="401"/>
      <c r="C66" s="402"/>
      <c r="D66" s="338" t="s">
        <v>486</v>
      </c>
      <c r="E66" s="317"/>
      <c r="F66" s="318"/>
      <c r="G66" s="12" t="s">
        <v>616</v>
      </c>
      <c r="H66" s="373"/>
      <c r="I66" s="375"/>
      <c r="J66" s="375"/>
    </row>
    <row r="67" spans="1:10" ht="12.75">
      <c r="A67" s="225">
        <v>29</v>
      </c>
      <c r="B67" s="268" t="s">
        <v>116</v>
      </c>
      <c r="C67" s="270"/>
      <c r="D67" s="334" t="s">
        <v>454</v>
      </c>
      <c r="E67" s="321"/>
      <c r="F67" s="343"/>
      <c r="G67" s="25" t="s">
        <v>615</v>
      </c>
      <c r="H67" s="241">
        <v>32.6</v>
      </c>
      <c r="I67" s="273" t="s">
        <v>629</v>
      </c>
      <c r="J67" s="238" t="s">
        <v>632</v>
      </c>
    </row>
    <row r="68" spans="1:10" ht="12.75">
      <c r="A68" s="337">
        <v>30</v>
      </c>
      <c r="B68" s="255" t="s">
        <v>117</v>
      </c>
      <c r="C68" s="388"/>
      <c r="D68" s="338" t="s">
        <v>552</v>
      </c>
      <c r="E68" s="317"/>
      <c r="F68" s="318"/>
      <c r="G68" s="12" t="s">
        <v>616</v>
      </c>
      <c r="H68" s="372">
        <v>45.3</v>
      </c>
      <c r="I68" s="374" t="s">
        <v>629</v>
      </c>
      <c r="J68" s="374" t="s">
        <v>632</v>
      </c>
    </row>
    <row r="69" spans="1:10" ht="12.75">
      <c r="A69" s="345"/>
      <c r="B69" s="405"/>
      <c r="C69" s="406"/>
      <c r="D69" s="338" t="s">
        <v>554</v>
      </c>
      <c r="E69" s="317"/>
      <c r="F69" s="318"/>
      <c r="G69" s="12" t="s">
        <v>616</v>
      </c>
      <c r="H69" s="376"/>
      <c r="I69" s="377"/>
      <c r="J69" s="377"/>
    </row>
    <row r="70" spans="1:10" ht="12.75">
      <c r="A70" s="345"/>
      <c r="B70" s="389"/>
      <c r="C70" s="390"/>
      <c r="D70" s="338" t="s">
        <v>553</v>
      </c>
      <c r="E70" s="317"/>
      <c r="F70" s="318"/>
      <c r="G70" s="12" t="s">
        <v>615</v>
      </c>
      <c r="H70" s="373"/>
      <c r="I70" s="375"/>
      <c r="J70" s="375"/>
    </row>
    <row r="71" spans="1:10" ht="12.75">
      <c r="A71" s="343">
        <v>31</v>
      </c>
      <c r="B71" s="268" t="s">
        <v>118</v>
      </c>
      <c r="C71" s="270"/>
      <c r="D71" s="346" t="s">
        <v>533</v>
      </c>
      <c r="E71" s="327"/>
      <c r="F71" s="328"/>
      <c r="G71" s="25" t="s">
        <v>615</v>
      </c>
      <c r="H71" s="366">
        <v>31.8</v>
      </c>
      <c r="I71" s="369" t="s">
        <v>629</v>
      </c>
      <c r="J71" s="369" t="s">
        <v>632</v>
      </c>
    </row>
    <row r="72" spans="1:10" ht="12.75">
      <c r="A72" s="344"/>
      <c r="B72" s="253"/>
      <c r="C72" s="254"/>
      <c r="D72" s="359" t="s">
        <v>486</v>
      </c>
      <c r="E72" s="360"/>
      <c r="F72" s="361"/>
      <c r="G72" s="25" t="s">
        <v>616</v>
      </c>
      <c r="H72" s="367"/>
      <c r="I72" s="370"/>
      <c r="J72" s="370"/>
    </row>
    <row r="73" spans="1:10" ht="12.75">
      <c r="A73" s="344"/>
      <c r="B73" s="269"/>
      <c r="C73" s="271"/>
      <c r="D73" s="359" t="s">
        <v>461</v>
      </c>
      <c r="E73" s="360"/>
      <c r="F73" s="361"/>
      <c r="G73" s="25" t="s">
        <v>615</v>
      </c>
      <c r="H73" s="368"/>
      <c r="I73" s="371"/>
      <c r="J73" s="371"/>
    </row>
    <row r="74" spans="1:10" ht="12.75">
      <c r="A74" s="230">
        <v>32</v>
      </c>
      <c r="B74" s="255" t="s">
        <v>119</v>
      </c>
      <c r="C74" s="388"/>
      <c r="D74" s="338" t="s">
        <v>454</v>
      </c>
      <c r="E74" s="317"/>
      <c r="F74" s="318"/>
      <c r="G74" s="12" t="s">
        <v>615</v>
      </c>
      <c r="H74" s="80">
        <v>40.3</v>
      </c>
      <c r="I74" s="27" t="s">
        <v>629</v>
      </c>
      <c r="J74" s="76" t="s">
        <v>632</v>
      </c>
    </row>
    <row r="75" spans="1:10" ht="12.75">
      <c r="A75" s="343">
        <v>33</v>
      </c>
      <c r="B75" s="268" t="s">
        <v>120</v>
      </c>
      <c r="C75" s="270"/>
      <c r="D75" s="346" t="s">
        <v>454</v>
      </c>
      <c r="E75" s="327"/>
      <c r="F75" s="328"/>
      <c r="G75" s="25" t="s">
        <v>615</v>
      </c>
      <c r="H75" s="366">
        <v>38</v>
      </c>
      <c r="I75" s="369" t="s">
        <v>629</v>
      </c>
      <c r="J75" s="369" t="s">
        <v>632</v>
      </c>
    </row>
    <row r="76" spans="1:10" ht="12.75">
      <c r="A76" s="344"/>
      <c r="B76" s="269"/>
      <c r="C76" s="271"/>
      <c r="D76" s="359" t="s">
        <v>486</v>
      </c>
      <c r="E76" s="360"/>
      <c r="F76" s="361"/>
      <c r="G76" s="25" t="s">
        <v>616</v>
      </c>
      <c r="H76" s="368"/>
      <c r="I76" s="371"/>
      <c r="J76" s="371"/>
    </row>
    <row r="77" spans="1:10" ht="12.75">
      <c r="A77" s="337">
        <v>34</v>
      </c>
      <c r="B77" s="255" t="s">
        <v>121</v>
      </c>
      <c r="C77" s="388"/>
      <c r="D77" s="319" t="s">
        <v>454</v>
      </c>
      <c r="E77" s="320"/>
      <c r="F77" s="341"/>
      <c r="G77" s="12" t="s">
        <v>615</v>
      </c>
      <c r="H77" s="374">
        <v>0</v>
      </c>
      <c r="I77" s="374" t="s">
        <v>629</v>
      </c>
      <c r="J77" s="374" t="s">
        <v>632</v>
      </c>
    </row>
    <row r="78" spans="1:10" ht="12.75">
      <c r="A78" s="345"/>
      <c r="B78" s="389"/>
      <c r="C78" s="390"/>
      <c r="D78" s="338" t="s">
        <v>605</v>
      </c>
      <c r="E78" s="317"/>
      <c r="F78" s="318"/>
      <c r="G78" s="12" t="s">
        <v>616</v>
      </c>
      <c r="H78" s="375"/>
      <c r="I78" s="375"/>
      <c r="J78" s="375"/>
    </row>
    <row r="79" spans="1:10" ht="12.75">
      <c r="A79" s="234">
        <v>35</v>
      </c>
      <c r="B79" s="165" t="s">
        <v>122</v>
      </c>
      <c r="C79" s="364"/>
      <c r="D79" s="359" t="s">
        <v>606</v>
      </c>
      <c r="E79" s="360"/>
      <c r="F79" s="361"/>
      <c r="G79" s="25" t="s">
        <v>618</v>
      </c>
      <c r="H79" s="219">
        <v>18.6</v>
      </c>
      <c r="I79" s="239" t="s">
        <v>629</v>
      </c>
      <c r="J79" s="238" t="s">
        <v>632</v>
      </c>
    </row>
    <row r="80" spans="1:10" ht="12.75">
      <c r="A80" s="374">
        <v>36</v>
      </c>
      <c r="B80" s="261" t="s">
        <v>123</v>
      </c>
      <c r="C80" s="82"/>
      <c r="D80" s="320" t="s">
        <v>415</v>
      </c>
      <c r="E80" s="320"/>
      <c r="F80" s="341"/>
      <c r="G80" s="67" t="s">
        <v>618</v>
      </c>
      <c r="H80" s="376">
        <v>17.2</v>
      </c>
      <c r="I80" s="377" t="s">
        <v>629</v>
      </c>
      <c r="J80" s="374" t="s">
        <v>632</v>
      </c>
    </row>
    <row r="81" spans="1:10" ht="12.75">
      <c r="A81" s="377"/>
      <c r="B81" s="261"/>
      <c r="C81" s="82"/>
      <c r="D81" s="338" t="s">
        <v>468</v>
      </c>
      <c r="E81" s="317"/>
      <c r="F81" s="318"/>
      <c r="G81" s="12" t="s">
        <v>618</v>
      </c>
      <c r="H81" s="373"/>
      <c r="I81" s="375"/>
      <c r="J81" s="375"/>
    </row>
    <row r="82" spans="1:10" ht="12.75">
      <c r="A82" s="369">
        <v>37</v>
      </c>
      <c r="B82" s="263" t="s">
        <v>124</v>
      </c>
      <c r="C82" s="435"/>
      <c r="D82" s="346" t="s">
        <v>415</v>
      </c>
      <c r="E82" s="327"/>
      <c r="F82" s="328"/>
      <c r="G82" s="25" t="s">
        <v>615</v>
      </c>
      <c r="H82" s="366">
        <v>19</v>
      </c>
      <c r="I82" s="369" t="s">
        <v>629</v>
      </c>
      <c r="J82" s="369" t="s">
        <v>632</v>
      </c>
    </row>
    <row r="83" spans="1:10" ht="12.75">
      <c r="A83" s="370"/>
      <c r="B83" s="394"/>
      <c r="C83" s="440"/>
      <c r="D83" s="359" t="s">
        <v>461</v>
      </c>
      <c r="E83" s="360"/>
      <c r="F83" s="361"/>
      <c r="G83" s="25" t="s">
        <v>615</v>
      </c>
      <c r="H83" s="367"/>
      <c r="I83" s="370"/>
      <c r="J83" s="370"/>
    </row>
    <row r="84" spans="1:10" ht="12.75">
      <c r="A84" s="370"/>
      <c r="B84" s="264"/>
      <c r="C84" s="436"/>
      <c r="D84" s="359" t="s">
        <v>434</v>
      </c>
      <c r="E84" s="360"/>
      <c r="F84" s="361"/>
      <c r="G84" s="25" t="s">
        <v>616</v>
      </c>
      <c r="H84" s="368"/>
      <c r="I84" s="371"/>
      <c r="J84" s="371"/>
    </row>
    <row r="85" spans="1:10" ht="12.75">
      <c r="A85" s="75">
        <v>38</v>
      </c>
      <c r="B85" s="391" t="s">
        <v>89</v>
      </c>
      <c r="C85" s="392"/>
      <c r="D85" s="329" t="s">
        <v>454</v>
      </c>
      <c r="E85" s="330"/>
      <c r="F85" s="339"/>
      <c r="G85" s="12" t="s">
        <v>615</v>
      </c>
      <c r="H85" s="80">
        <v>24</v>
      </c>
      <c r="I85" s="27" t="s">
        <v>629</v>
      </c>
      <c r="J85" s="76" t="s">
        <v>632</v>
      </c>
    </row>
    <row r="86" spans="1:10" ht="12.75">
      <c r="A86" s="343">
        <v>39</v>
      </c>
      <c r="B86" s="263" t="s">
        <v>125</v>
      </c>
      <c r="C86" s="435"/>
      <c r="D86" s="346" t="s">
        <v>463</v>
      </c>
      <c r="E86" s="327"/>
      <c r="F86" s="328"/>
      <c r="G86" s="25" t="s">
        <v>615</v>
      </c>
      <c r="H86" s="366">
        <v>34.1</v>
      </c>
      <c r="I86" s="369" t="s">
        <v>629</v>
      </c>
      <c r="J86" s="369" t="s">
        <v>632</v>
      </c>
    </row>
    <row r="87" spans="1:10" ht="12.75">
      <c r="A87" s="344"/>
      <c r="B87" s="264"/>
      <c r="C87" s="396"/>
      <c r="D87" s="359" t="s">
        <v>454</v>
      </c>
      <c r="E87" s="360"/>
      <c r="F87" s="361"/>
      <c r="G87" s="25" t="s">
        <v>615</v>
      </c>
      <c r="H87" s="368"/>
      <c r="I87" s="371"/>
      <c r="J87" s="371"/>
    </row>
    <row r="88" spans="1:10" ht="12.75">
      <c r="A88" s="374">
        <v>40</v>
      </c>
      <c r="B88" s="391" t="s">
        <v>126</v>
      </c>
      <c r="C88" s="441"/>
      <c r="D88" s="338" t="s">
        <v>464</v>
      </c>
      <c r="E88" s="317"/>
      <c r="F88" s="318"/>
      <c r="G88" s="12" t="s">
        <v>615</v>
      </c>
      <c r="H88" s="372">
        <v>26</v>
      </c>
      <c r="I88" s="374" t="s">
        <v>629</v>
      </c>
      <c r="J88" s="374" t="s">
        <v>632</v>
      </c>
    </row>
    <row r="89" spans="1:10" ht="12.75">
      <c r="A89" s="377"/>
      <c r="B89" s="437"/>
      <c r="C89" s="442"/>
      <c r="D89" s="338" t="s">
        <v>454</v>
      </c>
      <c r="E89" s="317"/>
      <c r="F89" s="318"/>
      <c r="G89" s="12" t="s">
        <v>615</v>
      </c>
      <c r="H89" s="373"/>
      <c r="I89" s="375"/>
      <c r="J89" s="375"/>
    </row>
    <row r="90" spans="1:10" ht="12.75">
      <c r="A90" s="369">
        <v>41</v>
      </c>
      <c r="B90" s="263" t="s">
        <v>127</v>
      </c>
      <c r="C90" s="393"/>
      <c r="D90" s="359" t="s">
        <v>454</v>
      </c>
      <c r="E90" s="360"/>
      <c r="F90" s="361"/>
      <c r="G90" s="25" t="s">
        <v>615</v>
      </c>
      <c r="H90" s="366">
        <v>32.1</v>
      </c>
      <c r="I90" s="369" t="s">
        <v>629</v>
      </c>
      <c r="J90" s="369" t="s">
        <v>632</v>
      </c>
    </row>
    <row r="91" spans="1:10" ht="12.75">
      <c r="A91" s="370"/>
      <c r="B91" s="394"/>
      <c r="C91" s="395"/>
      <c r="D91" s="359" t="s">
        <v>465</v>
      </c>
      <c r="E91" s="360"/>
      <c r="F91" s="361"/>
      <c r="G91" s="25" t="s">
        <v>615</v>
      </c>
      <c r="H91" s="367"/>
      <c r="I91" s="370"/>
      <c r="J91" s="370"/>
    </row>
    <row r="92" spans="1:10" ht="12.75">
      <c r="A92" s="370"/>
      <c r="B92" s="264"/>
      <c r="C92" s="396"/>
      <c r="D92" s="359" t="s">
        <v>463</v>
      </c>
      <c r="E92" s="360"/>
      <c r="F92" s="361"/>
      <c r="G92" s="25" t="s">
        <v>625</v>
      </c>
      <c r="H92" s="368"/>
      <c r="I92" s="371"/>
      <c r="J92" s="371"/>
    </row>
    <row r="93" spans="1:10" ht="12.75">
      <c r="A93" s="230">
        <v>42</v>
      </c>
      <c r="B93" s="391" t="s">
        <v>128</v>
      </c>
      <c r="C93" s="441"/>
      <c r="D93" s="297" t="s">
        <v>461</v>
      </c>
      <c r="E93" s="335"/>
      <c r="F93" s="342"/>
      <c r="G93" s="12" t="s">
        <v>615</v>
      </c>
      <c r="H93" s="74">
        <v>23.4</v>
      </c>
      <c r="I93" s="27" t="s">
        <v>629</v>
      </c>
      <c r="J93" s="76" t="s">
        <v>632</v>
      </c>
    </row>
    <row r="94" spans="1:10" ht="12.75">
      <c r="A94" s="225">
        <v>43</v>
      </c>
      <c r="B94" s="263" t="s">
        <v>129</v>
      </c>
      <c r="C94" s="393"/>
      <c r="D94" s="359" t="s">
        <v>454</v>
      </c>
      <c r="E94" s="360"/>
      <c r="F94" s="361"/>
      <c r="G94" s="25" t="s">
        <v>615</v>
      </c>
      <c r="H94" s="166">
        <v>26.1</v>
      </c>
      <c r="I94" s="228" t="s">
        <v>629</v>
      </c>
      <c r="J94" s="236" t="s">
        <v>632</v>
      </c>
    </row>
    <row r="95" spans="1:10" ht="12.75">
      <c r="A95" s="335">
        <v>44</v>
      </c>
      <c r="B95" s="407" t="s">
        <v>134</v>
      </c>
      <c r="C95" s="169"/>
      <c r="D95" s="338" t="s">
        <v>533</v>
      </c>
      <c r="E95" s="317"/>
      <c r="F95" s="318"/>
      <c r="G95" s="12" t="s">
        <v>615</v>
      </c>
      <c r="H95" s="372">
        <v>17.2</v>
      </c>
      <c r="I95" s="374" t="s">
        <v>629</v>
      </c>
      <c r="J95" s="374" t="s">
        <v>632</v>
      </c>
    </row>
    <row r="96" spans="1:10" ht="12.75">
      <c r="A96" s="330"/>
      <c r="B96" s="408"/>
      <c r="D96" s="330" t="s">
        <v>486</v>
      </c>
      <c r="E96" s="330"/>
      <c r="F96" s="339"/>
      <c r="G96" s="31" t="s">
        <v>616</v>
      </c>
      <c r="H96" s="373"/>
      <c r="I96" s="375"/>
      <c r="J96" s="375"/>
    </row>
    <row r="97" spans="1:10" ht="12.75">
      <c r="A97" s="334">
        <v>45</v>
      </c>
      <c r="B97" s="324" t="s">
        <v>135</v>
      </c>
      <c r="C97" s="277"/>
      <c r="D97" s="359" t="s">
        <v>420</v>
      </c>
      <c r="E97" s="360"/>
      <c r="F97" s="361"/>
      <c r="G97" s="25" t="s">
        <v>618</v>
      </c>
      <c r="H97" s="241"/>
      <c r="I97" s="369" t="s">
        <v>629</v>
      </c>
      <c r="J97" s="369" t="s">
        <v>632</v>
      </c>
    </row>
    <row r="98" spans="1:10" ht="12.75">
      <c r="A98" s="336"/>
      <c r="B98" s="259"/>
      <c r="C98" s="278"/>
      <c r="D98" s="359" t="s">
        <v>415</v>
      </c>
      <c r="E98" s="360"/>
      <c r="F98" s="361"/>
      <c r="G98" s="25" t="s">
        <v>615</v>
      </c>
      <c r="H98" s="237"/>
      <c r="I98" s="370"/>
      <c r="J98" s="370"/>
    </row>
    <row r="99" spans="1:10" ht="12.75">
      <c r="A99" s="336"/>
      <c r="B99" s="259"/>
      <c r="C99" s="278"/>
      <c r="D99" s="359" t="s">
        <v>534</v>
      </c>
      <c r="E99" s="360"/>
      <c r="F99" s="361"/>
      <c r="G99" s="25" t="s">
        <v>616</v>
      </c>
      <c r="H99" s="237"/>
      <c r="I99" s="370"/>
      <c r="J99" s="370"/>
    </row>
    <row r="100" spans="1:10" ht="12.75">
      <c r="A100" s="336"/>
      <c r="B100" s="259"/>
      <c r="C100" s="278"/>
      <c r="D100" s="359" t="s">
        <v>596</v>
      </c>
      <c r="E100" s="360"/>
      <c r="F100" s="361"/>
      <c r="G100" s="25" t="s">
        <v>615</v>
      </c>
      <c r="H100" s="237">
        <v>28.2</v>
      </c>
      <c r="I100" s="370"/>
      <c r="J100" s="370"/>
    </row>
    <row r="101" spans="1:10" ht="12.75">
      <c r="A101" s="346"/>
      <c r="B101" s="325"/>
      <c r="C101" s="280"/>
      <c r="D101" s="359" t="s">
        <v>426</v>
      </c>
      <c r="E101" s="360"/>
      <c r="F101" s="361"/>
      <c r="G101" s="25" t="s">
        <v>618</v>
      </c>
      <c r="H101" s="242"/>
      <c r="I101" s="371"/>
      <c r="J101" s="371"/>
    </row>
    <row r="102" spans="1:10" ht="12.75">
      <c r="A102" s="233">
        <v>46</v>
      </c>
      <c r="B102" s="223" t="s">
        <v>351</v>
      </c>
      <c r="D102" s="319" t="s">
        <v>454</v>
      </c>
      <c r="E102" s="320"/>
      <c r="F102" s="341"/>
      <c r="G102" s="67" t="s">
        <v>615</v>
      </c>
      <c r="H102" s="158">
        <v>8</v>
      </c>
      <c r="I102" s="27" t="s">
        <v>629</v>
      </c>
      <c r="J102" s="76" t="s">
        <v>632</v>
      </c>
    </row>
    <row r="103" spans="1:10" ht="12.75">
      <c r="A103" s="369">
        <v>47</v>
      </c>
      <c r="B103" s="324" t="s">
        <v>633</v>
      </c>
      <c r="C103" s="278"/>
      <c r="D103" s="360" t="s">
        <v>454</v>
      </c>
      <c r="E103" s="360"/>
      <c r="F103" s="361"/>
      <c r="G103" s="25" t="s">
        <v>615</v>
      </c>
      <c r="H103" s="366">
        <v>20.2</v>
      </c>
      <c r="I103" s="369" t="s">
        <v>629</v>
      </c>
      <c r="J103" s="369" t="s">
        <v>632</v>
      </c>
    </row>
    <row r="104" spans="1:10" ht="12.75">
      <c r="A104" s="370"/>
      <c r="B104" s="259"/>
      <c r="C104" s="278"/>
      <c r="D104" s="360" t="s">
        <v>486</v>
      </c>
      <c r="E104" s="360"/>
      <c r="F104" s="361"/>
      <c r="G104" s="25" t="s">
        <v>616</v>
      </c>
      <c r="H104" s="367"/>
      <c r="I104" s="370"/>
      <c r="J104" s="370"/>
    </row>
    <row r="105" spans="1:10" ht="12.75">
      <c r="A105" s="370"/>
      <c r="B105" s="259"/>
      <c r="C105" s="278"/>
      <c r="D105" s="360" t="s">
        <v>536</v>
      </c>
      <c r="E105" s="360"/>
      <c r="F105" s="361"/>
      <c r="G105" s="25" t="s">
        <v>616</v>
      </c>
      <c r="H105" s="367"/>
      <c r="I105" s="370"/>
      <c r="J105" s="370"/>
    </row>
    <row r="106" spans="1:10" ht="12.75">
      <c r="A106" s="371"/>
      <c r="B106" s="325"/>
      <c r="C106" s="278"/>
      <c r="D106" s="360" t="s">
        <v>535</v>
      </c>
      <c r="E106" s="360"/>
      <c r="F106" s="361"/>
      <c r="G106" s="25" t="s">
        <v>615</v>
      </c>
      <c r="H106" s="368"/>
      <c r="I106" s="371"/>
      <c r="J106" s="371"/>
    </row>
    <row r="107" spans="1:10" ht="12.75">
      <c r="A107" s="374">
        <v>48</v>
      </c>
      <c r="B107" s="388" t="s">
        <v>136</v>
      </c>
      <c r="D107" s="338" t="s">
        <v>595</v>
      </c>
      <c r="E107" s="317"/>
      <c r="F107" s="318"/>
      <c r="G107" s="12" t="s">
        <v>616</v>
      </c>
      <c r="H107" s="372">
        <v>14.6</v>
      </c>
      <c r="I107" s="374" t="s">
        <v>629</v>
      </c>
      <c r="J107" s="374" t="s">
        <v>632</v>
      </c>
    </row>
    <row r="108" spans="1:10" ht="12.75">
      <c r="A108" s="377"/>
      <c r="B108" s="390"/>
      <c r="D108" s="338" t="s">
        <v>417</v>
      </c>
      <c r="E108" s="317"/>
      <c r="F108" s="318"/>
      <c r="G108" s="12" t="s">
        <v>615</v>
      </c>
      <c r="H108" s="373"/>
      <c r="I108" s="375"/>
      <c r="J108" s="375"/>
    </row>
    <row r="109" spans="1:10" ht="12.75">
      <c r="A109" s="369">
        <v>49</v>
      </c>
      <c r="B109" s="270" t="s">
        <v>137</v>
      </c>
      <c r="C109" s="167"/>
      <c r="D109" s="346" t="s">
        <v>486</v>
      </c>
      <c r="E109" s="327"/>
      <c r="F109" s="328"/>
      <c r="G109" s="25" t="s">
        <v>616</v>
      </c>
      <c r="H109" s="283"/>
      <c r="I109" s="369" t="s">
        <v>629</v>
      </c>
      <c r="J109" s="369" t="s">
        <v>632</v>
      </c>
    </row>
    <row r="110" spans="1:10" ht="12.75">
      <c r="A110" s="370"/>
      <c r="B110" s="254"/>
      <c r="C110" s="167"/>
      <c r="D110" s="359" t="s">
        <v>464</v>
      </c>
      <c r="E110" s="360"/>
      <c r="F110" s="361"/>
      <c r="G110" s="25" t="s">
        <v>615</v>
      </c>
      <c r="H110" s="284"/>
      <c r="I110" s="370"/>
      <c r="J110" s="370"/>
    </row>
    <row r="111" spans="1:10" ht="12.75">
      <c r="A111" s="370"/>
      <c r="B111" s="271"/>
      <c r="C111" s="167"/>
      <c r="D111" s="359" t="s">
        <v>537</v>
      </c>
      <c r="E111" s="360"/>
      <c r="F111" s="361"/>
      <c r="G111" s="25" t="s">
        <v>615</v>
      </c>
      <c r="H111" s="285">
        <v>1.6</v>
      </c>
      <c r="I111" s="371"/>
      <c r="J111" s="371"/>
    </row>
    <row r="112" spans="1:10" ht="12.75">
      <c r="A112" s="374">
        <v>50</v>
      </c>
      <c r="B112" s="407" t="s">
        <v>138</v>
      </c>
      <c r="D112" s="320" t="s">
        <v>415</v>
      </c>
      <c r="E112" s="320"/>
      <c r="F112" s="341"/>
      <c r="G112" s="12" t="s">
        <v>618</v>
      </c>
      <c r="H112" s="372">
        <v>16.7</v>
      </c>
      <c r="I112" s="374" t="s">
        <v>629</v>
      </c>
      <c r="J112" s="374" t="s">
        <v>632</v>
      </c>
    </row>
    <row r="113" spans="1:10" ht="12.75">
      <c r="A113" s="377"/>
      <c r="B113" s="426"/>
      <c r="D113" s="338" t="s">
        <v>454</v>
      </c>
      <c r="E113" s="317"/>
      <c r="F113" s="318"/>
      <c r="G113" s="12" t="s">
        <v>615</v>
      </c>
      <c r="H113" s="373"/>
      <c r="I113" s="375"/>
      <c r="J113" s="375"/>
    </row>
    <row r="114" spans="1:10" ht="12.75">
      <c r="A114" s="234">
        <v>51</v>
      </c>
      <c r="B114" s="235" t="s">
        <v>139</v>
      </c>
      <c r="C114" s="167"/>
      <c r="D114" s="327" t="s">
        <v>454</v>
      </c>
      <c r="E114" s="327"/>
      <c r="F114" s="328"/>
      <c r="G114" s="25" t="s">
        <v>615</v>
      </c>
      <c r="H114" s="218">
        <v>15.9</v>
      </c>
      <c r="I114" s="228" t="s">
        <v>629</v>
      </c>
      <c r="J114" s="236" t="s">
        <v>632</v>
      </c>
    </row>
    <row r="115" spans="1:10" ht="12.75">
      <c r="A115" s="374">
        <v>52</v>
      </c>
      <c r="B115" s="407" t="s">
        <v>140</v>
      </c>
      <c r="D115" s="320" t="s">
        <v>417</v>
      </c>
      <c r="E115" s="320"/>
      <c r="F115" s="341"/>
      <c r="G115" s="12" t="s">
        <v>618</v>
      </c>
      <c r="H115" s="372">
        <v>10.6</v>
      </c>
      <c r="I115" s="374" t="s">
        <v>629</v>
      </c>
      <c r="J115" s="374" t="s">
        <v>632</v>
      </c>
    </row>
    <row r="116" spans="1:10" ht="12.75">
      <c r="A116" s="377"/>
      <c r="B116" s="408"/>
      <c r="D116" s="297" t="s">
        <v>538</v>
      </c>
      <c r="E116" s="335"/>
      <c r="F116" s="342"/>
      <c r="G116" s="31" t="s">
        <v>615</v>
      </c>
      <c r="H116" s="373"/>
      <c r="I116" s="375"/>
      <c r="J116" s="375"/>
    </row>
    <row r="117" spans="1:10" ht="12.75">
      <c r="A117" s="369">
        <v>53</v>
      </c>
      <c r="B117" s="324" t="s">
        <v>141</v>
      </c>
      <c r="C117" s="277"/>
      <c r="D117" s="359" t="s">
        <v>539</v>
      </c>
      <c r="E117" s="360"/>
      <c r="F117" s="361"/>
      <c r="G117" s="25" t="s">
        <v>616</v>
      </c>
      <c r="H117" s="168"/>
      <c r="I117" s="369" t="s">
        <v>629</v>
      </c>
      <c r="J117" s="369" t="s">
        <v>632</v>
      </c>
    </row>
    <row r="118" spans="1:10" ht="12.75">
      <c r="A118" s="370"/>
      <c r="B118" s="259"/>
      <c r="C118" s="278"/>
      <c r="D118" s="359" t="s">
        <v>540</v>
      </c>
      <c r="E118" s="360"/>
      <c r="F118" s="361"/>
      <c r="G118" s="25" t="s">
        <v>615</v>
      </c>
      <c r="H118" s="274">
        <v>15.8</v>
      </c>
      <c r="I118" s="370"/>
      <c r="J118" s="370"/>
    </row>
    <row r="119" spans="1:10" ht="12.75">
      <c r="A119" s="371"/>
      <c r="B119" s="325"/>
      <c r="C119" s="280"/>
      <c r="D119" s="359" t="s">
        <v>434</v>
      </c>
      <c r="E119" s="360"/>
      <c r="F119" s="361"/>
      <c r="G119" s="25" t="s">
        <v>615</v>
      </c>
      <c r="H119" s="286"/>
      <c r="I119" s="371"/>
      <c r="J119" s="371"/>
    </row>
    <row r="120" spans="1:10" ht="12.75">
      <c r="A120" s="207">
        <v>54</v>
      </c>
      <c r="B120" s="223" t="s">
        <v>634</v>
      </c>
      <c r="D120" s="329" t="s">
        <v>454</v>
      </c>
      <c r="E120" s="330"/>
      <c r="F120" s="339"/>
      <c r="G120" s="4" t="s">
        <v>615</v>
      </c>
      <c r="H120" s="69">
        <v>36.1</v>
      </c>
      <c r="I120" s="27" t="s">
        <v>629</v>
      </c>
      <c r="J120" s="76" t="s">
        <v>632</v>
      </c>
    </row>
    <row r="121" spans="1:10" ht="12.75">
      <c r="A121" s="236">
        <v>55</v>
      </c>
      <c r="B121" s="287" t="s">
        <v>396</v>
      </c>
      <c r="C121" s="157"/>
      <c r="D121" s="359" t="s">
        <v>454</v>
      </c>
      <c r="E121" s="360"/>
      <c r="F121" s="361"/>
      <c r="G121" s="25" t="s">
        <v>615</v>
      </c>
      <c r="H121" s="219">
        <v>0</v>
      </c>
      <c r="I121" s="228" t="s">
        <v>629</v>
      </c>
      <c r="J121" s="236" t="s">
        <v>632</v>
      </c>
    </row>
    <row r="122" spans="1:10" ht="12.75">
      <c r="A122" s="207">
        <v>56</v>
      </c>
      <c r="B122" s="223" t="s">
        <v>130</v>
      </c>
      <c r="D122" s="329" t="s">
        <v>454</v>
      </c>
      <c r="E122" s="330"/>
      <c r="F122" s="339"/>
      <c r="G122" s="4" t="s">
        <v>615</v>
      </c>
      <c r="H122" s="69">
        <v>14.9</v>
      </c>
      <c r="I122" s="27" t="s">
        <v>629</v>
      </c>
      <c r="J122" s="76" t="s">
        <v>632</v>
      </c>
    </row>
    <row r="123" spans="1:10" ht="12.75">
      <c r="A123" s="236">
        <v>57</v>
      </c>
      <c r="B123" s="173" t="s">
        <v>635</v>
      </c>
      <c r="C123" s="157"/>
      <c r="D123" s="359" t="s">
        <v>454</v>
      </c>
      <c r="E123" s="360"/>
      <c r="F123" s="361"/>
      <c r="G123" s="25" t="s">
        <v>615</v>
      </c>
      <c r="H123" s="219">
        <v>15.5</v>
      </c>
      <c r="I123" s="228" t="s">
        <v>629</v>
      </c>
      <c r="J123" s="236" t="s">
        <v>632</v>
      </c>
    </row>
    <row r="124" spans="1:10" ht="12.75">
      <c r="A124" s="377">
        <v>58</v>
      </c>
      <c r="B124" s="408" t="s">
        <v>131</v>
      </c>
      <c r="D124" s="319" t="s">
        <v>593</v>
      </c>
      <c r="E124" s="320"/>
      <c r="F124" s="341"/>
      <c r="G124" s="67" t="s">
        <v>616</v>
      </c>
      <c r="H124" s="372">
        <v>17.2</v>
      </c>
      <c r="I124" s="374" t="s">
        <v>629</v>
      </c>
      <c r="J124" s="374" t="s">
        <v>632</v>
      </c>
    </row>
    <row r="125" spans="1:10" ht="12.75">
      <c r="A125" s="377"/>
      <c r="B125" s="408"/>
      <c r="D125" s="297" t="s">
        <v>454</v>
      </c>
      <c r="E125" s="335"/>
      <c r="F125" s="342"/>
      <c r="G125" s="31" t="s">
        <v>615</v>
      </c>
      <c r="H125" s="373"/>
      <c r="I125" s="375"/>
      <c r="J125" s="375"/>
    </row>
    <row r="126" spans="1:10" ht="12.75">
      <c r="A126" s="369">
        <v>59</v>
      </c>
      <c r="B126" s="324" t="s">
        <v>636</v>
      </c>
      <c r="C126" s="277"/>
      <c r="D126" s="360" t="s">
        <v>423</v>
      </c>
      <c r="E126" s="360"/>
      <c r="F126" s="361"/>
      <c r="G126" s="25" t="s">
        <v>618</v>
      </c>
      <c r="H126" s="168"/>
      <c r="I126" s="369" t="s">
        <v>629</v>
      </c>
      <c r="J126" s="369" t="s">
        <v>632</v>
      </c>
    </row>
    <row r="127" spans="1:10" ht="12.75">
      <c r="A127" s="370"/>
      <c r="B127" s="259"/>
      <c r="C127" s="278"/>
      <c r="D127" s="360" t="s">
        <v>415</v>
      </c>
      <c r="E127" s="360"/>
      <c r="F127" s="361"/>
      <c r="G127" s="25" t="s">
        <v>615</v>
      </c>
      <c r="H127" s="274"/>
      <c r="I127" s="370"/>
      <c r="J127" s="370"/>
    </row>
    <row r="128" spans="1:10" ht="12.75">
      <c r="A128" s="370"/>
      <c r="B128" s="259"/>
      <c r="C128" s="278"/>
      <c r="D128" s="360" t="s">
        <v>486</v>
      </c>
      <c r="E128" s="360"/>
      <c r="F128" s="361"/>
      <c r="G128" s="25" t="s">
        <v>616</v>
      </c>
      <c r="H128" s="274">
        <v>22.7</v>
      </c>
      <c r="I128" s="370"/>
      <c r="J128" s="370"/>
    </row>
    <row r="129" spans="1:10" ht="12.75">
      <c r="A129" s="371"/>
      <c r="B129" s="325"/>
      <c r="C129" s="280"/>
      <c r="D129" s="360" t="s">
        <v>594</v>
      </c>
      <c r="E129" s="360"/>
      <c r="F129" s="361"/>
      <c r="G129" s="25" t="s">
        <v>616</v>
      </c>
      <c r="H129" s="286"/>
      <c r="I129" s="371"/>
      <c r="J129" s="371"/>
    </row>
    <row r="130" spans="1:10" ht="12.75">
      <c r="A130" s="340">
        <v>60</v>
      </c>
      <c r="B130" s="408" t="s">
        <v>132</v>
      </c>
      <c r="D130" s="319" t="s">
        <v>541</v>
      </c>
      <c r="E130" s="320"/>
      <c r="F130" s="341"/>
      <c r="G130" s="67" t="s">
        <v>616</v>
      </c>
      <c r="H130" s="372">
        <v>21.6</v>
      </c>
      <c r="I130" s="374" t="s">
        <v>629</v>
      </c>
      <c r="J130" s="374" t="s">
        <v>632</v>
      </c>
    </row>
    <row r="131" spans="1:10" ht="12.75">
      <c r="A131" s="340"/>
      <c r="B131" s="408"/>
      <c r="D131" s="338" t="s">
        <v>542</v>
      </c>
      <c r="E131" s="317"/>
      <c r="F131" s="318"/>
      <c r="G131" s="12" t="s">
        <v>616</v>
      </c>
      <c r="H131" s="376"/>
      <c r="I131" s="377"/>
      <c r="J131" s="377"/>
    </row>
    <row r="132" spans="1:10" ht="12.75">
      <c r="A132" s="340"/>
      <c r="B132" s="408"/>
      <c r="D132" s="297" t="s">
        <v>463</v>
      </c>
      <c r="E132" s="335"/>
      <c r="F132" s="342"/>
      <c r="G132" s="31" t="s">
        <v>625</v>
      </c>
      <c r="H132" s="373"/>
      <c r="I132" s="375"/>
      <c r="J132" s="375"/>
    </row>
    <row r="133" spans="1:10" ht="12.75">
      <c r="A133" s="334">
        <v>61</v>
      </c>
      <c r="B133" s="324" t="s">
        <v>133</v>
      </c>
      <c r="C133" s="288"/>
      <c r="D133" s="360" t="s">
        <v>498</v>
      </c>
      <c r="E133" s="360"/>
      <c r="F133" s="361"/>
      <c r="G133" s="25" t="s">
        <v>615</v>
      </c>
      <c r="H133" s="366">
        <v>21.5</v>
      </c>
      <c r="I133" s="369" t="s">
        <v>629</v>
      </c>
      <c r="J133" s="369" t="s">
        <v>632</v>
      </c>
    </row>
    <row r="134" spans="1:10" ht="12.75">
      <c r="A134" s="346"/>
      <c r="B134" s="325"/>
      <c r="C134" s="289"/>
      <c r="D134" s="359" t="s">
        <v>415</v>
      </c>
      <c r="E134" s="360"/>
      <c r="F134" s="361"/>
      <c r="G134" s="25" t="s">
        <v>615</v>
      </c>
      <c r="H134" s="368"/>
      <c r="I134" s="371"/>
      <c r="J134" s="371"/>
    </row>
    <row r="135" spans="1:10" ht="12.75">
      <c r="A135" s="229">
        <v>62</v>
      </c>
      <c r="B135" s="405" t="s">
        <v>607</v>
      </c>
      <c r="C135" s="406"/>
      <c r="D135" s="329" t="s">
        <v>454</v>
      </c>
      <c r="E135" s="330"/>
      <c r="F135" s="339"/>
      <c r="G135" s="67" t="s">
        <v>615</v>
      </c>
      <c r="H135" s="69">
        <v>37</v>
      </c>
      <c r="I135" s="27" t="s">
        <v>629</v>
      </c>
      <c r="J135" s="76" t="s">
        <v>632</v>
      </c>
    </row>
    <row r="136" spans="1:10" ht="12.75">
      <c r="A136" s="369">
        <v>63</v>
      </c>
      <c r="B136" s="268" t="s">
        <v>145</v>
      </c>
      <c r="C136" s="270"/>
      <c r="D136" s="359" t="s">
        <v>451</v>
      </c>
      <c r="E136" s="360"/>
      <c r="F136" s="361"/>
      <c r="G136" s="25" t="s">
        <v>615</v>
      </c>
      <c r="H136" s="366">
        <v>44.9</v>
      </c>
      <c r="I136" s="369" t="s">
        <v>629</v>
      </c>
      <c r="J136" s="369" t="s">
        <v>632</v>
      </c>
    </row>
    <row r="137" spans="1:10" ht="12.75">
      <c r="A137" s="370"/>
      <c r="B137" s="253"/>
      <c r="C137" s="254"/>
      <c r="D137" s="359" t="s">
        <v>486</v>
      </c>
      <c r="E137" s="360"/>
      <c r="F137" s="361"/>
      <c r="G137" s="25" t="s">
        <v>616</v>
      </c>
      <c r="H137" s="367"/>
      <c r="I137" s="370"/>
      <c r="J137" s="370"/>
    </row>
    <row r="138" spans="1:10" ht="12.75">
      <c r="A138" s="370"/>
      <c r="B138" s="253"/>
      <c r="C138" s="254"/>
      <c r="D138" s="359" t="s">
        <v>543</v>
      </c>
      <c r="E138" s="360"/>
      <c r="F138" s="361"/>
      <c r="G138" s="25" t="s">
        <v>625</v>
      </c>
      <c r="H138" s="367"/>
      <c r="I138" s="370"/>
      <c r="J138" s="370"/>
    </row>
    <row r="139" spans="1:10" ht="12.75">
      <c r="A139" s="370"/>
      <c r="B139" s="269"/>
      <c r="C139" s="271"/>
      <c r="D139" s="359" t="s">
        <v>454</v>
      </c>
      <c r="E139" s="360"/>
      <c r="F139" s="361"/>
      <c r="G139" s="25" t="s">
        <v>615</v>
      </c>
      <c r="H139" s="368"/>
      <c r="I139" s="371"/>
      <c r="J139" s="371"/>
    </row>
    <row r="140" spans="1:10" ht="12.75">
      <c r="A140" s="213">
        <v>64</v>
      </c>
      <c r="B140" s="255" t="s">
        <v>142</v>
      </c>
      <c r="C140" s="388"/>
      <c r="D140" s="297" t="s">
        <v>454</v>
      </c>
      <c r="E140" s="335"/>
      <c r="F140" s="342"/>
      <c r="G140" s="31" t="s">
        <v>615</v>
      </c>
      <c r="H140" s="74">
        <v>34.3</v>
      </c>
      <c r="I140" s="27" t="s">
        <v>629</v>
      </c>
      <c r="J140" s="76" t="s">
        <v>632</v>
      </c>
    </row>
    <row r="141" spans="1:10" ht="12.75">
      <c r="A141" s="369">
        <v>65</v>
      </c>
      <c r="B141" s="268" t="s">
        <v>143</v>
      </c>
      <c r="C141" s="270"/>
      <c r="D141" s="359" t="s">
        <v>486</v>
      </c>
      <c r="E141" s="360"/>
      <c r="F141" s="361"/>
      <c r="G141" s="25" t="s">
        <v>616</v>
      </c>
      <c r="H141" s="366">
        <v>26.4</v>
      </c>
      <c r="I141" s="369" t="s">
        <v>629</v>
      </c>
      <c r="J141" s="369" t="s">
        <v>632</v>
      </c>
    </row>
    <row r="142" spans="1:10" ht="12.75">
      <c r="A142" s="371"/>
      <c r="B142" s="269"/>
      <c r="C142" s="271"/>
      <c r="D142" s="359" t="s">
        <v>454</v>
      </c>
      <c r="E142" s="360"/>
      <c r="F142" s="361"/>
      <c r="G142" s="25" t="s">
        <v>615</v>
      </c>
      <c r="H142" s="368"/>
      <c r="I142" s="371"/>
      <c r="J142" s="371"/>
    </row>
    <row r="143" spans="1:10" ht="12.75">
      <c r="A143" s="339">
        <v>66</v>
      </c>
      <c r="B143" s="405" t="s">
        <v>146</v>
      </c>
      <c r="C143" s="406"/>
      <c r="D143" s="319" t="s">
        <v>415</v>
      </c>
      <c r="E143" s="320"/>
      <c r="F143" s="341"/>
      <c r="G143" s="67" t="s">
        <v>615</v>
      </c>
      <c r="H143" s="372">
        <v>15</v>
      </c>
      <c r="I143" s="374" t="s">
        <v>629</v>
      </c>
      <c r="J143" s="374" t="s">
        <v>632</v>
      </c>
    </row>
    <row r="144" spans="1:10" ht="12.75">
      <c r="A144" s="339"/>
      <c r="B144" s="389"/>
      <c r="C144" s="390"/>
      <c r="D144" s="338" t="s">
        <v>454</v>
      </c>
      <c r="E144" s="317"/>
      <c r="F144" s="318"/>
      <c r="G144" s="12" t="s">
        <v>615</v>
      </c>
      <c r="H144" s="373"/>
      <c r="I144" s="377"/>
      <c r="J144" s="377"/>
    </row>
    <row r="145" spans="1:10" ht="12.75">
      <c r="A145" s="369">
        <v>67</v>
      </c>
      <c r="B145" s="268" t="s">
        <v>144</v>
      </c>
      <c r="C145" s="270"/>
      <c r="D145" s="336" t="s">
        <v>454</v>
      </c>
      <c r="E145" s="453"/>
      <c r="F145" s="344"/>
      <c r="G145" s="25" t="s">
        <v>615</v>
      </c>
      <c r="H145" s="366">
        <v>15</v>
      </c>
      <c r="I145" s="369" t="s">
        <v>629</v>
      </c>
      <c r="J145" s="369" t="s">
        <v>632</v>
      </c>
    </row>
    <row r="146" spans="1:10" ht="12.75">
      <c r="A146" s="370"/>
      <c r="B146" s="269"/>
      <c r="C146" s="271"/>
      <c r="D146" s="359" t="s">
        <v>415</v>
      </c>
      <c r="E146" s="360"/>
      <c r="F146" s="361"/>
      <c r="G146" s="25" t="s">
        <v>615</v>
      </c>
      <c r="H146" s="368"/>
      <c r="I146" s="371"/>
      <c r="J146" s="371"/>
    </row>
    <row r="147" spans="1:10" ht="12.75">
      <c r="A147" s="374">
        <v>68</v>
      </c>
      <c r="B147" s="391" t="s">
        <v>147</v>
      </c>
      <c r="C147" s="392"/>
      <c r="D147" s="319" t="s">
        <v>454</v>
      </c>
      <c r="E147" s="320"/>
      <c r="F147" s="341"/>
      <c r="G147" s="12" t="s">
        <v>615</v>
      </c>
      <c r="H147" s="372">
        <v>28.2</v>
      </c>
      <c r="I147" s="374" t="s">
        <v>629</v>
      </c>
      <c r="J147" s="374" t="s">
        <v>632</v>
      </c>
    </row>
    <row r="148" spans="1:10" ht="12.75">
      <c r="A148" s="377"/>
      <c r="B148" s="265"/>
      <c r="C148" s="252"/>
      <c r="D148" s="297" t="s">
        <v>486</v>
      </c>
      <c r="E148" s="335"/>
      <c r="F148" s="342"/>
      <c r="G148" s="31" t="s">
        <v>616</v>
      </c>
      <c r="H148" s="373"/>
      <c r="I148" s="375"/>
      <c r="J148" s="375"/>
    </row>
    <row r="149" spans="1:10" ht="12.75">
      <c r="A149" s="369">
        <v>69</v>
      </c>
      <c r="B149" s="263" t="s">
        <v>148</v>
      </c>
      <c r="C149" s="435"/>
      <c r="D149" s="359" t="s">
        <v>486</v>
      </c>
      <c r="E149" s="360"/>
      <c r="F149" s="361"/>
      <c r="G149" s="25" t="s">
        <v>616</v>
      </c>
      <c r="H149" s="241"/>
      <c r="I149" s="369" t="s">
        <v>629</v>
      </c>
      <c r="J149" s="369" t="s">
        <v>632</v>
      </c>
    </row>
    <row r="150" spans="1:10" ht="12.75">
      <c r="A150" s="371"/>
      <c r="B150" s="264"/>
      <c r="C150" s="436"/>
      <c r="D150" s="359" t="s">
        <v>454</v>
      </c>
      <c r="E150" s="360"/>
      <c r="F150" s="361"/>
      <c r="G150" s="25" t="s">
        <v>615</v>
      </c>
      <c r="H150" s="242">
        <v>30.8</v>
      </c>
      <c r="I150" s="371"/>
      <c r="J150" s="371"/>
    </row>
    <row r="151" spans="1:10" ht="12.75">
      <c r="A151" s="377">
        <v>70</v>
      </c>
      <c r="B151" s="265" t="s">
        <v>149</v>
      </c>
      <c r="C151" s="252"/>
      <c r="D151" s="319" t="s">
        <v>454</v>
      </c>
      <c r="E151" s="320"/>
      <c r="F151" s="341"/>
      <c r="G151" s="67" t="s">
        <v>615</v>
      </c>
      <c r="H151" s="372">
        <v>29</v>
      </c>
      <c r="I151" s="374" t="s">
        <v>629</v>
      </c>
      <c r="J151" s="374" t="s">
        <v>632</v>
      </c>
    </row>
    <row r="152" spans="1:10" ht="12.75">
      <c r="A152" s="377"/>
      <c r="B152" s="437"/>
      <c r="C152" s="438"/>
      <c r="D152" s="338" t="s">
        <v>563</v>
      </c>
      <c r="E152" s="317"/>
      <c r="F152" s="318"/>
      <c r="G152" s="12" t="s">
        <v>625</v>
      </c>
      <c r="H152" s="373"/>
      <c r="I152" s="375"/>
      <c r="J152" s="375"/>
    </row>
    <row r="153" spans="1:10" ht="12.75">
      <c r="A153" s="244"/>
      <c r="B153" s="268" t="s">
        <v>150</v>
      </c>
      <c r="C153" s="209"/>
      <c r="D153" s="290" t="s">
        <v>501</v>
      </c>
      <c r="E153" s="291"/>
      <c r="F153" s="292"/>
      <c r="G153" s="25" t="s">
        <v>625</v>
      </c>
      <c r="H153" s="366">
        <v>24.6</v>
      </c>
      <c r="I153" s="369" t="s">
        <v>629</v>
      </c>
      <c r="J153" s="369" t="s">
        <v>632</v>
      </c>
    </row>
    <row r="154" spans="1:10" ht="12.75">
      <c r="A154" s="245">
        <v>71</v>
      </c>
      <c r="B154" s="269"/>
      <c r="C154" s="293"/>
      <c r="D154" s="290" t="s">
        <v>422</v>
      </c>
      <c r="E154" s="291"/>
      <c r="F154" s="292"/>
      <c r="G154" s="25" t="s">
        <v>615</v>
      </c>
      <c r="H154" s="368"/>
      <c r="I154" s="371"/>
      <c r="J154" s="371"/>
    </row>
    <row r="155" spans="1:10" ht="12.75">
      <c r="A155" s="374">
        <v>72</v>
      </c>
      <c r="B155" s="439" t="s">
        <v>151</v>
      </c>
      <c r="C155" s="8"/>
      <c r="D155" s="319" t="s">
        <v>449</v>
      </c>
      <c r="E155" s="320"/>
      <c r="F155" s="341"/>
      <c r="G155" s="12" t="s">
        <v>615</v>
      </c>
      <c r="H155" s="372">
        <v>15.4</v>
      </c>
      <c r="I155" s="374" t="s">
        <v>629</v>
      </c>
      <c r="J155" s="374" t="s">
        <v>632</v>
      </c>
    </row>
    <row r="156" spans="1:10" ht="12.75">
      <c r="A156" s="377"/>
      <c r="B156" s="261"/>
      <c r="C156" s="14"/>
      <c r="D156" s="297" t="s">
        <v>415</v>
      </c>
      <c r="E156" s="335"/>
      <c r="F156" s="342"/>
      <c r="G156" s="31" t="s">
        <v>615</v>
      </c>
      <c r="H156" s="373"/>
      <c r="I156" s="375"/>
      <c r="J156" s="375"/>
    </row>
    <row r="157" spans="1:10" ht="12.75">
      <c r="A157" s="369">
        <v>73</v>
      </c>
      <c r="B157" s="326" t="s">
        <v>152</v>
      </c>
      <c r="C157" s="277"/>
      <c r="D157" s="359" t="s">
        <v>486</v>
      </c>
      <c r="E157" s="360"/>
      <c r="F157" s="361"/>
      <c r="G157" s="25" t="s">
        <v>616</v>
      </c>
      <c r="H157" s="366">
        <v>18.3</v>
      </c>
      <c r="I157" s="369" t="s">
        <v>629</v>
      </c>
      <c r="J157" s="369" t="s">
        <v>632</v>
      </c>
    </row>
    <row r="158" spans="1:10" ht="12.75">
      <c r="A158" s="370"/>
      <c r="B158" s="262"/>
      <c r="C158" s="278"/>
      <c r="D158" s="359" t="s">
        <v>452</v>
      </c>
      <c r="E158" s="360"/>
      <c r="F158" s="361"/>
      <c r="G158" s="25" t="s">
        <v>615</v>
      </c>
      <c r="H158" s="367"/>
      <c r="I158" s="370"/>
      <c r="J158" s="370"/>
    </row>
    <row r="159" spans="1:10" ht="12.75">
      <c r="A159" s="370"/>
      <c r="B159" s="262"/>
      <c r="C159" s="278"/>
      <c r="D159" s="359" t="s">
        <v>453</v>
      </c>
      <c r="E159" s="360"/>
      <c r="F159" s="361"/>
      <c r="G159" s="25" t="s">
        <v>625</v>
      </c>
      <c r="H159" s="367"/>
      <c r="I159" s="370"/>
      <c r="J159" s="370"/>
    </row>
    <row r="160" spans="1:10" ht="12.75">
      <c r="A160" s="371"/>
      <c r="B160" s="294"/>
      <c r="C160" s="280"/>
      <c r="D160" s="359" t="s">
        <v>451</v>
      </c>
      <c r="E160" s="360"/>
      <c r="F160" s="361"/>
      <c r="G160" s="25" t="s">
        <v>615</v>
      </c>
      <c r="H160" s="368"/>
      <c r="I160" s="371"/>
      <c r="J160" s="371"/>
    </row>
    <row r="161" spans="1:10" ht="12.75">
      <c r="A161" s="229">
        <v>74</v>
      </c>
      <c r="B161" s="302" t="s">
        <v>153</v>
      </c>
      <c r="C161" s="14"/>
      <c r="D161" s="329" t="s">
        <v>454</v>
      </c>
      <c r="E161" s="330"/>
      <c r="F161" s="339"/>
      <c r="G161" s="4" t="s">
        <v>615</v>
      </c>
      <c r="H161" s="69">
        <v>19</v>
      </c>
      <c r="I161" s="27" t="s">
        <v>629</v>
      </c>
      <c r="J161" s="76" t="s">
        <v>632</v>
      </c>
    </row>
    <row r="162" spans="1:10" ht="12.75">
      <c r="A162" s="369">
        <v>75</v>
      </c>
      <c r="B162" s="326" t="s">
        <v>154</v>
      </c>
      <c r="C162" s="277"/>
      <c r="D162" s="359" t="s">
        <v>455</v>
      </c>
      <c r="E162" s="360"/>
      <c r="F162" s="361"/>
      <c r="G162" s="25" t="s">
        <v>615</v>
      </c>
      <c r="H162" s="366">
        <v>9.7</v>
      </c>
      <c r="I162" s="369" t="s">
        <v>629</v>
      </c>
      <c r="J162" s="369" t="s">
        <v>632</v>
      </c>
    </row>
    <row r="163" spans="1:10" ht="12.75">
      <c r="A163" s="371"/>
      <c r="B163" s="294"/>
      <c r="C163" s="280"/>
      <c r="D163" s="359" t="s">
        <v>456</v>
      </c>
      <c r="E163" s="360"/>
      <c r="F163" s="361"/>
      <c r="G163" s="25" t="s">
        <v>615</v>
      </c>
      <c r="H163" s="368"/>
      <c r="I163" s="371"/>
      <c r="J163" s="371"/>
    </row>
    <row r="164" spans="1:10" ht="12.75">
      <c r="A164" s="377">
        <v>76</v>
      </c>
      <c r="B164" s="261" t="s">
        <v>155</v>
      </c>
      <c r="D164" s="319" t="s">
        <v>457</v>
      </c>
      <c r="E164" s="320"/>
      <c r="F164" s="341"/>
      <c r="G164" s="67" t="s">
        <v>615</v>
      </c>
      <c r="H164" s="372">
        <v>20.9</v>
      </c>
      <c r="I164" s="374" t="s">
        <v>629</v>
      </c>
      <c r="J164" s="374" t="s">
        <v>632</v>
      </c>
    </row>
    <row r="165" spans="1:10" ht="12.75">
      <c r="A165" s="377"/>
      <c r="B165" s="261"/>
      <c r="D165" s="297" t="s">
        <v>415</v>
      </c>
      <c r="E165" s="335"/>
      <c r="F165" s="342"/>
      <c r="G165" s="31" t="s">
        <v>615</v>
      </c>
      <c r="H165" s="373"/>
      <c r="I165" s="375"/>
      <c r="J165" s="375"/>
    </row>
    <row r="166" spans="1:10" ht="12.75">
      <c r="A166" s="236">
        <v>77</v>
      </c>
      <c r="B166" s="165" t="s">
        <v>156</v>
      </c>
      <c r="C166" s="157"/>
      <c r="D166" s="359" t="s">
        <v>454</v>
      </c>
      <c r="E166" s="360"/>
      <c r="F166" s="361"/>
      <c r="G166" s="25" t="s">
        <v>615</v>
      </c>
      <c r="H166" s="166">
        <v>16.2</v>
      </c>
      <c r="I166" s="228" t="s">
        <v>629</v>
      </c>
      <c r="J166" s="236" t="s">
        <v>632</v>
      </c>
    </row>
    <row r="167" spans="1:10" ht="12.75">
      <c r="A167" s="76">
        <v>78</v>
      </c>
      <c r="B167" s="164" t="s">
        <v>157</v>
      </c>
      <c r="C167" s="79"/>
      <c r="D167" s="329" t="s">
        <v>454</v>
      </c>
      <c r="E167" s="330"/>
      <c r="F167" s="339"/>
      <c r="G167" s="4" t="s">
        <v>615</v>
      </c>
      <c r="H167" s="80">
        <v>5.6</v>
      </c>
      <c r="I167" s="27" t="s">
        <v>629</v>
      </c>
      <c r="J167" s="76" t="s">
        <v>632</v>
      </c>
    </row>
    <row r="168" spans="1:10" ht="12.75">
      <c r="A168" s="334">
        <v>79</v>
      </c>
      <c r="B168" s="326" t="s">
        <v>158</v>
      </c>
      <c r="C168" s="276"/>
      <c r="D168" s="359" t="s">
        <v>458</v>
      </c>
      <c r="E168" s="360"/>
      <c r="F168" s="361"/>
      <c r="G168" s="25" t="s">
        <v>616</v>
      </c>
      <c r="H168" s="366">
        <v>20.2</v>
      </c>
      <c r="I168" s="369" t="s">
        <v>629</v>
      </c>
      <c r="J168" s="369" t="s">
        <v>632</v>
      </c>
    </row>
    <row r="169" spans="1:10" ht="12.75">
      <c r="A169" s="346"/>
      <c r="B169" s="294"/>
      <c r="C169" s="275"/>
      <c r="D169" s="359" t="s">
        <v>454</v>
      </c>
      <c r="E169" s="360"/>
      <c r="F169" s="361"/>
      <c r="G169" s="25" t="s">
        <v>615</v>
      </c>
      <c r="H169" s="368"/>
      <c r="I169" s="371"/>
      <c r="J169" s="371"/>
    </row>
    <row r="170" spans="1:10" ht="12.75">
      <c r="A170" s="332">
        <v>80</v>
      </c>
      <c r="B170" s="261" t="s">
        <v>159</v>
      </c>
      <c r="C170" s="79"/>
      <c r="D170" s="319" t="s">
        <v>459</v>
      </c>
      <c r="E170" s="320"/>
      <c r="F170" s="341"/>
      <c r="G170" s="67" t="s">
        <v>615</v>
      </c>
      <c r="H170" s="372">
        <v>16.6</v>
      </c>
      <c r="I170" s="374" t="s">
        <v>629</v>
      </c>
      <c r="J170" s="374" t="s">
        <v>632</v>
      </c>
    </row>
    <row r="171" spans="1:10" ht="12.75">
      <c r="A171" s="333"/>
      <c r="B171" s="261"/>
      <c r="C171" s="79"/>
      <c r="D171" s="338" t="s">
        <v>461</v>
      </c>
      <c r="E171" s="317"/>
      <c r="F171" s="318"/>
      <c r="G171" s="12" t="s">
        <v>615</v>
      </c>
      <c r="H171" s="376"/>
      <c r="I171" s="377"/>
      <c r="J171" s="377"/>
    </row>
    <row r="172" spans="1:10" ht="12.75">
      <c r="A172" s="333"/>
      <c r="B172" s="261"/>
      <c r="C172" s="79"/>
      <c r="D172" s="297" t="s">
        <v>460</v>
      </c>
      <c r="E172" s="335"/>
      <c r="F172" s="342"/>
      <c r="G172" s="31" t="s">
        <v>615</v>
      </c>
      <c r="H172" s="373"/>
      <c r="I172" s="375"/>
      <c r="J172" s="375"/>
    </row>
    <row r="173" spans="1:10" ht="12.75">
      <c r="A173" s="236">
        <v>81</v>
      </c>
      <c r="B173" s="165" t="s">
        <v>160</v>
      </c>
      <c r="C173" s="303"/>
      <c r="D173" s="359" t="s">
        <v>454</v>
      </c>
      <c r="E173" s="360"/>
      <c r="F173" s="361"/>
      <c r="G173" s="25" t="s">
        <v>615</v>
      </c>
      <c r="H173" s="219">
        <v>16.4</v>
      </c>
      <c r="I173" s="228" t="s">
        <v>629</v>
      </c>
      <c r="J173" s="236" t="s">
        <v>632</v>
      </c>
    </row>
    <row r="174" spans="1:10" ht="12.75">
      <c r="A174" s="224">
        <v>82</v>
      </c>
      <c r="B174" s="164" t="s">
        <v>161</v>
      </c>
      <c r="C174" s="79"/>
      <c r="D174" s="329" t="s">
        <v>454</v>
      </c>
      <c r="E174" s="330"/>
      <c r="F174" s="339"/>
      <c r="G174" s="4" t="s">
        <v>615</v>
      </c>
      <c r="H174" s="69">
        <v>18.7</v>
      </c>
      <c r="I174" s="27" t="s">
        <v>629</v>
      </c>
      <c r="J174" s="76" t="s">
        <v>632</v>
      </c>
    </row>
    <row r="175" spans="1:10" ht="12.75">
      <c r="A175" s="75">
        <v>83</v>
      </c>
      <c r="B175" s="304" t="s">
        <v>162</v>
      </c>
      <c r="C175" s="303"/>
      <c r="D175" s="359" t="s">
        <v>462</v>
      </c>
      <c r="E175" s="360"/>
      <c r="F175" s="361"/>
      <c r="G175" s="25" t="s">
        <v>615</v>
      </c>
      <c r="H175" s="219">
        <v>12.3</v>
      </c>
      <c r="I175" s="228" t="s">
        <v>629</v>
      </c>
      <c r="J175" s="236" t="s">
        <v>632</v>
      </c>
    </row>
    <row r="176" spans="1:10" ht="12.75">
      <c r="A176" s="374">
        <v>84</v>
      </c>
      <c r="B176" s="265" t="s">
        <v>163</v>
      </c>
      <c r="C176" s="252"/>
      <c r="D176" s="319" t="s">
        <v>429</v>
      </c>
      <c r="E176" s="320"/>
      <c r="F176" s="341"/>
      <c r="G176" s="67" t="s">
        <v>625</v>
      </c>
      <c r="H176" s="372">
        <v>55.4</v>
      </c>
      <c r="I176" s="374" t="s">
        <v>629</v>
      </c>
      <c r="J176" s="374" t="s">
        <v>632</v>
      </c>
    </row>
    <row r="177" spans="1:10" ht="12.75">
      <c r="A177" s="377"/>
      <c r="B177" s="265"/>
      <c r="C177" s="252"/>
      <c r="D177" s="338" t="s">
        <v>439</v>
      </c>
      <c r="E177" s="317"/>
      <c r="F177" s="318"/>
      <c r="G177" s="12" t="s">
        <v>618</v>
      </c>
      <c r="H177" s="376"/>
      <c r="I177" s="377"/>
      <c r="J177" s="377"/>
    </row>
    <row r="178" spans="1:10" ht="12.75">
      <c r="A178" s="377"/>
      <c r="B178" s="265"/>
      <c r="C178" s="252"/>
      <c r="D178" s="338" t="s">
        <v>440</v>
      </c>
      <c r="E178" s="317"/>
      <c r="F178" s="318"/>
      <c r="G178" s="12" t="s">
        <v>615</v>
      </c>
      <c r="H178" s="376"/>
      <c r="I178" s="377"/>
      <c r="J178" s="377"/>
    </row>
    <row r="179" spans="1:10" ht="12.75">
      <c r="A179" s="377"/>
      <c r="B179" s="265"/>
      <c r="C179" s="252"/>
      <c r="D179" s="297" t="s">
        <v>541</v>
      </c>
      <c r="E179" s="335"/>
      <c r="F179" s="342"/>
      <c r="G179" s="31" t="s">
        <v>616</v>
      </c>
      <c r="H179" s="373"/>
      <c r="I179" s="375"/>
      <c r="J179" s="375"/>
    </row>
    <row r="180" spans="1:10" ht="12.75">
      <c r="A180" s="369">
        <v>85</v>
      </c>
      <c r="B180" s="326" t="s">
        <v>164</v>
      </c>
      <c r="C180" s="247"/>
      <c r="D180" s="359" t="s">
        <v>447</v>
      </c>
      <c r="E180" s="360"/>
      <c r="F180" s="361"/>
      <c r="G180" s="25" t="s">
        <v>615</v>
      </c>
      <c r="H180" s="366">
        <v>40.5</v>
      </c>
      <c r="I180" s="369" t="s">
        <v>629</v>
      </c>
      <c r="J180" s="369" t="s">
        <v>632</v>
      </c>
    </row>
    <row r="181" spans="1:10" ht="12.75">
      <c r="A181" s="371"/>
      <c r="B181" s="294"/>
      <c r="C181" s="248"/>
      <c r="D181" s="359" t="s">
        <v>448</v>
      </c>
      <c r="E181" s="360"/>
      <c r="F181" s="361"/>
      <c r="G181" s="25" t="s">
        <v>615</v>
      </c>
      <c r="H181" s="368"/>
      <c r="I181" s="371"/>
      <c r="J181" s="371"/>
    </row>
    <row r="182" spans="1:10" ht="12.75">
      <c r="A182" s="377">
        <v>86</v>
      </c>
      <c r="B182" s="265" t="s">
        <v>165</v>
      </c>
      <c r="C182" s="42"/>
      <c r="D182" s="319" t="s">
        <v>447</v>
      </c>
      <c r="E182" s="320"/>
      <c r="F182" s="341"/>
      <c r="G182" s="67" t="s">
        <v>615</v>
      </c>
      <c r="H182" s="372">
        <v>33.4</v>
      </c>
      <c r="I182" s="374" t="s">
        <v>629</v>
      </c>
      <c r="J182" s="374" t="s">
        <v>632</v>
      </c>
    </row>
    <row r="183" spans="1:10" ht="12.75">
      <c r="A183" s="377"/>
      <c r="B183" s="265"/>
      <c r="C183" s="26"/>
      <c r="D183" s="297" t="s">
        <v>454</v>
      </c>
      <c r="E183" s="335"/>
      <c r="F183" s="342"/>
      <c r="G183" s="31" t="s">
        <v>615</v>
      </c>
      <c r="H183" s="373"/>
      <c r="I183" s="375"/>
      <c r="J183" s="375"/>
    </row>
    <row r="184" spans="1:10" ht="12.75">
      <c r="A184" s="369">
        <v>87</v>
      </c>
      <c r="B184" s="268" t="s">
        <v>166</v>
      </c>
      <c r="C184" s="270"/>
      <c r="D184" s="359" t="s">
        <v>417</v>
      </c>
      <c r="E184" s="360"/>
      <c r="F184" s="361"/>
      <c r="G184" s="25" t="s">
        <v>618</v>
      </c>
      <c r="H184" s="366">
        <v>14.3</v>
      </c>
      <c r="I184" s="369" t="s">
        <v>629</v>
      </c>
      <c r="J184" s="369" t="s">
        <v>632</v>
      </c>
    </row>
    <row r="185" spans="1:10" ht="12.75">
      <c r="A185" s="370"/>
      <c r="B185" s="253"/>
      <c r="C185" s="254"/>
      <c r="D185" s="359" t="s">
        <v>415</v>
      </c>
      <c r="E185" s="360"/>
      <c r="F185" s="361"/>
      <c r="G185" s="25" t="s">
        <v>615</v>
      </c>
      <c r="H185" s="367"/>
      <c r="I185" s="370"/>
      <c r="J185" s="370"/>
    </row>
    <row r="186" spans="1:10" ht="12.75">
      <c r="A186" s="371"/>
      <c r="B186" s="269"/>
      <c r="C186" s="271"/>
      <c r="D186" s="359" t="s">
        <v>430</v>
      </c>
      <c r="E186" s="360"/>
      <c r="F186" s="361"/>
      <c r="G186" s="25" t="s">
        <v>615</v>
      </c>
      <c r="H186" s="368"/>
      <c r="I186" s="371"/>
      <c r="J186" s="371"/>
    </row>
    <row r="187" spans="1:10" ht="12.75">
      <c r="A187" s="340">
        <v>88</v>
      </c>
      <c r="B187" s="405" t="s">
        <v>167</v>
      </c>
      <c r="C187" s="406"/>
      <c r="D187" s="319" t="s">
        <v>428</v>
      </c>
      <c r="E187" s="320"/>
      <c r="F187" s="341"/>
      <c r="G187" s="67" t="s">
        <v>625</v>
      </c>
      <c r="H187" s="372">
        <v>16.45</v>
      </c>
      <c r="I187" s="374" t="s">
        <v>629</v>
      </c>
      <c r="J187" s="374" t="s">
        <v>632</v>
      </c>
    </row>
    <row r="188" spans="1:10" ht="12.75">
      <c r="A188" s="340"/>
      <c r="B188" s="405"/>
      <c r="C188" s="406"/>
      <c r="D188" s="338" t="s">
        <v>532</v>
      </c>
      <c r="E188" s="317"/>
      <c r="F188" s="318"/>
      <c r="G188" s="12" t="s">
        <v>615</v>
      </c>
      <c r="H188" s="376"/>
      <c r="I188" s="377"/>
      <c r="J188" s="377"/>
    </row>
    <row r="189" spans="1:10" ht="12.75">
      <c r="A189" s="340"/>
      <c r="B189" s="405"/>
      <c r="C189" s="406"/>
      <c r="D189" s="338" t="s">
        <v>531</v>
      </c>
      <c r="E189" s="317"/>
      <c r="F189" s="318"/>
      <c r="G189" s="12" t="s">
        <v>615</v>
      </c>
      <c r="H189" s="376"/>
      <c r="I189" s="377"/>
      <c r="J189" s="377"/>
    </row>
    <row r="190" spans="1:10" ht="12.75">
      <c r="A190" s="340"/>
      <c r="B190" s="405"/>
      <c r="C190" s="406"/>
      <c r="D190" s="297" t="s">
        <v>608</v>
      </c>
      <c r="E190" s="335"/>
      <c r="F190" s="342"/>
      <c r="G190" s="31" t="s">
        <v>615</v>
      </c>
      <c r="H190" s="373"/>
      <c r="I190" s="375"/>
      <c r="J190" s="375"/>
    </row>
    <row r="191" spans="1:10" ht="12.75">
      <c r="A191" s="369">
        <v>89</v>
      </c>
      <c r="B191" s="268" t="s">
        <v>397</v>
      </c>
      <c r="C191" s="270"/>
      <c r="D191" s="359" t="s">
        <v>494</v>
      </c>
      <c r="E191" s="360"/>
      <c r="F191" s="361"/>
      <c r="G191" s="25" t="s">
        <v>615</v>
      </c>
      <c r="H191" s="366">
        <v>23.5</v>
      </c>
      <c r="I191" s="369" t="s">
        <v>629</v>
      </c>
      <c r="J191" s="369" t="s">
        <v>632</v>
      </c>
    </row>
    <row r="192" spans="1:10" ht="12.75">
      <c r="A192" s="371"/>
      <c r="B192" s="269"/>
      <c r="C192" s="271"/>
      <c r="D192" s="359" t="s">
        <v>466</v>
      </c>
      <c r="E192" s="360"/>
      <c r="F192" s="361"/>
      <c r="G192" s="25" t="s">
        <v>615</v>
      </c>
      <c r="H192" s="368"/>
      <c r="I192" s="371"/>
      <c r="J192" s="371"/>
    </row>
    <row r="193" spans="1:10" ht="12.75">
      <c r="A193" s="331">
        <v>90</v>
      </c>
      <c r="B193" s="265" t="s">
        <v>168</v>
      </c>
      <c r="C193" s="252"/>
      <c r="D193" s="319" t="s">
        <v>419</v>
      </c>
      <c r="E193" s="320"/>
      <c r="F193" s="341"/>
      <c r="G193" s="67" t="s">
        <v>618</v>
      </c>
      <c r="H193" s="372">
        <v>74.2</v>
      </c>
      <c r="I193" s="374" t="s">
        <v>629</v>
      </c>
      <c r="J193" s="374" t="s">
        <v>632</v>
      </c>
    </row>
    <row r="194" spans="1:10" ht="12.75">
      <c r="A194" s="331"/>
      <c r="B194" s="265"/>
      <c r="C194" s="252"/>
      <c r="D194" s="338" t="s">
        <v>483</v>
      </c>
      <c r="E194" s="317"/>
      <c r="F194" s="318"/>
      <c r="G194" s="12" t="s">
        <v>615</v>
      </c>
      <c r="H194" s="376"/>
      <c r="I194" s="377"/>
      <c r="J194" s="377"/>
    </row>
    <row r="195" spans="1:10" ht="12.75">
      <c r="A195" s="331"/>
      <c r="B195" s="265"/>
      <c r="C195" s="252"/>
      <c r="D195" s="338" t="s">
        <v>488</v>
      </c>
      <c r="E195" s="317"/>
      <c r="F195" s="318"/>
      <c r="G195" s="12" t="s">
        <v>615</v>
      </c>
      <c r="H195" s="376"/>
      <c r="I195" s="377"/>
      <c r="J195" s="377"/>
    </row>
    <row r="196" spans="1:10" ht="12.75">
      <c r="A196" s="331"/>
      <c r="B196" s="265"/>
      <c r="C196" s="252"/>
      <c r="D196" s="338" t="s">
        <v>609</v>
      </c>
      <c r="E196" s="317"/>
      <c r="F196" s="318"/>
      <c r="G196" s="12" t="s">
        <v>615</v>
      </c>
      <c r="H196" s="376"/>
      <c r="I196" s="377"/>
      <c r="J196" s="377"/>
    </row>
    <row r="197" spans="1:10" ht="12.75">
      <c r="A197" s="331"/>
      <c r="B197" s="265"/>
      <c r="C197" s="252"/>
      <c r="D197" s="297" t="s">
        <v>415</v>
      </c>
      <c r="E197" s="335"/>
      <c r="F197" s="342"/>
      <c r="G197" s="31" t="s">
        <v>618</v>
      </c>
      <c r="H197" s="373"/>
      <c r="I197" s="375"/>
      <c r="J197" s="375"/>
    </row>
    <row r="198" spans="1:10" ht="12.75">
      <c r="A198" s="222">
        <v>91</v>
      </c>
      <c r="B198" s="287" t="s">
        <v>169</v>
      </c>
      <c r="C198" s="157"/>
      <c r="D198" s="359" t="s">
        <v>539</v>
      </c>
      <c r="E198" s="360"/>
      <c r="F198" s="361"/>
      <c r="G198" s="25" t="s">
        <v>616</v>
      </c>
      <c r="H198" s="219">
        <v>4.7</v>
      </c>
      <c r="I198" s="228" t="s">
        <v>629</v>
      </c>
      <c r="J198" s="236" t="s">
        <v>632</v>
      </c>
    </row>
    <row r="199" spans="1:10" ht="12.75">
      <c r="A199" s="76">
        <v>92</v>
      </c>
      <c r="B199" s="232" t="s">
        <v>170</v>
      </c>
      <c r="D199" s="320" t="s">
        <v>454</v>
      </c>
      <c r="E199" s="320"/>
      <c r="F199" s="341"/>
      <c r="G199" s="67" t="s">
        <v>615</v>
      </c>
      <c r="H199" s="69">
        <v>3.5</v>
      </c>
      <c r="I199" s="27" t="s">
        <v>629</v>
      </c>
      <c r="J199" s="76" t="s">
        <v>632</v>
      </c>
    </row>
    <row r="200" spans="1:10" ht="12.75">
      <c r="A200" s="234">
        <v>93</v>
      </c>
      <c r="B200" s="235" t="s">
        <v>171</v>
      </c>
      <c r="C200" s="167"/>
      <c r="D200" s="346" t="s">
        <v>454</v>
      </c>
      <c r="E200" s="327"/>
      <c r="F200" s="328"/>
      <c r="G200" s="25" t="s">
        <v>615</v>
      </c>
      <c r="H200" s="218">
        <v>6.2</v>
      </c>
      <c r="I200" s="228" t="s">
        <v>629</v>
      </c>
      <c r="J200" s="236" t="s">
        <v>632</v>
      </c>
    </row>
    <row r="201" spans="1:10" ht="12.75">
      <c r="A201" s="75">
        <v>94</v>
      </c>
      <c r="B201" s="211" t="s">
        <v>172</v>
      </c>
      <c r="D201" s="329" t="s">
        <v>454</v>
      </c>
      <c r="E201" s="330"/>
      <c r="F201" s="339"/>
      <c r="G201" s="31" t="s">
        <v>615</v>
      </c>
      <c r="H201" s="69">
        <v>6.8</v>
      </c>
      <c r="I201" s="27" t="s">
        <v>629</v>
      </c>
      <c r="J201" s="76" t="s">
        <v>632</v>
      </c>
    </row>
    <row r="202" spans="1:10" ht="12.75">
      <c r="A202" s="222">
        <v>95</v>
      </c>
      <c r="B202" s="287" t="s">
        <v>173</v>
      </c>
      <c r="C202" s="157"/>
      <c r="D202" s="360" t="s">
        <v>454</v>
      </c>
      <c r="E202" s="360"/>
      <c r="F202" s="361"/>
      <c r="G202" s="25" t="s">
        <v>625</v>
      </c>
      <c r="H202" s="219">
        <v>7.6</v>
      </c>
      <c r="I202" s="228" t="s">
        <v>629</v>
      </c>
      <c r="J202" s="236" t="s">
        <v>632</v>
      </c>
    </row>
    <row r="203" spans="1:10" ht="12.75">
      <c r="A203" s="20">
        <v>96</v>
      </c>
      <c r="B203" s="159" t="s">
        <v>174</v>
      </c>
      <c r="D203" s="330" t="s">
        <v>454</v>
      </c>
      <c r="E203" s="330"/>
      <c r="F203" s="339"/>
      <c r="G203" s="4" t="s">
        <v>615</v>
      </c>
      <c r="H203" s="80">
        <v>40.9</v>
      </c>
      <c r="I203" s="27" t="s">
        <v>629</v>
      </c>
      <c r="J203" s="76" t="s">
        <v>632</v>
      </c>
    </row>
    <row r="204" spans="1:10" ht="12.75">
      <c r="A204" s="222">
        <v>97</v>
      </c>
      <c r="B204" s="287" t="s">
        <v>352</v>
      </c>
      <c r="C204" s="250"/>
      <c r="D204" s="360" t="s">
        <v>452</v>
      </c>
      <c r="E204" s="360"/>
      <c r="F204" s="361"/>
      <c r="G204" s="25" t="s">
        <v>625</v>
      </c>
      <c r="H204" s="219">
        <v>2.6</v>
      </c>
      <c r="I204" s="228" t="s">
        <v>629</v>
      </c>
      <c r="J204" s="236" t="s">
        <v>632</v>
      </c>
    </row>
    <row r="205" spans="1:10" ht="12.75">
      <c r="A205" s="377">
        <v>98</v>
      </c>
      <c r="B205" s="295" t="s">
        <v>175</v>
      </c>
      <c r="C205" s="84"/>
      <c r="D205" s="320" t="s">
        <v>454</v>
      </c>
      <c r="E205" s="320"/>
      <c r="F205" s="341"/>
      <c r="G205" s="67" t="s">
        <v>615</v>
      </c>
      <c r="H205" s="372">
        <v>43.7</v>
      </c>
      <c r="I205" s="374" t="s">
        <v>629</v>
      </c>
      <c r="J205" s="374" t="s">
        <v>632</v>
      </c>
    </row>
    <row r="206" spans="1:10" ht="12.75">
      <c r="A206" s="377"/>
      <c r="B206" s="295"/>
      <c r="C206" s="84"/>
      <c r="D206" s="297" t="s">
        <v>466</v>
      </c>
      <c r="E206" s="335"/>
      <c r="F206" s="342"/>
      <c r="G206" s="31" t="s">
        <v>625</v>
      </c>
      <c r="H206" s="373"/>
      <c r="I206" s="375"/>
      <c r="J206" s="375"/>
    </row>
    <row r="207" spans="1:10" ht="12.75">
      <c r="A207" s="369">
        <v>99</v>
      </c>
      <c r="B207" s="268" t="s">
        <v>176</v>
      </c>
      <c r="C207" s="270"/>
      <c r="D207" s="359" t="s">
        <v>564</v>
      </c>
      <c r="E207" s="360"/>
      <c r="F207" s="361"/>
      <c r="G207" s="25" t="s">
        <v>615</v>
      </c>
      <c r="H207" s="366">
        <v>27.3</v>
      </c>
      <c r="I207" s="369" t="s">
        <v>629</v>
      </c>
      <c r="J207" s="369" t="s">
        <v>632</v>
      </c>
    </row>
    <row r="208" spans="1:10" ht="12.75">
      <c r="A208" s="371"/>
      <c r="B208" s="269"/>
      <c r="C208" s="271"/>
      <c r="D208" s="359" t="s">
        <v>541</v>
      </c>
      <c r="E208" s="360"/>
      <c r="F208" s="361"/>
      <c r="G208" s="25" t="s">
        <v>616</v>
      </c>
      <c r="H208" s="368"/>
      <c r="I208" s="371"/>
      <c r="J208" s="371"/>
    </row>
    <row r="209" spans="1:10" ht="12.75">
      <c r="A209" s="377">
        <v>100</v>
      </c>
      <c r="B209" s="265" t="s">
        <v>177</v>
      </c>
      <c r="C209" s="19"/>
      <c r="D209" s="319" t="s">
        <v>469</v>
      </c>
      <c r="E209" s="320"/>
      <c r="F209" s="341"/>
      <c r="G209" s="67" t="s">
        <v>615</v>
      </c>
      <c r="H209" s="372">
        <v>26.6</v>
      </c>
      <c r="I209" s="374" t="s">
        <v>629</v>
      </c>
      <c r="J209" s="374" t="s">
        <v>632</v>
      </c>
    </row>
    <row r="210" spans="1:10" ht="12.75">
      <c r="A210" s="377"/>
      <c r="B210" s="265"/>
      <c r="C210" s="14"/>
      <c r="D210" s="297" t="s">
        <v>470</v>
      </c>
      <c r="E210" s="335"/>
      <c r="F210" s="342"/>
      <c r="G210" s="31" t="s">
        <v>615</v>
      </c>
      <c r="H210" s="373"/>
      <c r="I210" s="375"/>
      <c r="J210" s="375"/>
    </row>
    <row r="211" spans="1:10" ht="12.75">
      <c r="A211" s="369">
        <v>101</v>
      </c>
      <c r="B211" s="263" t="s">
        <v>178</v>
      </c>
      <c r="C211" s="277"/>
      <c r="D211" s="359" t="s">
        <v>452</v>
      </c>
      <c r="E211" s="360"/>
      <c r="F211" s="361"/>
      <c r="G211" s="25" t="s">
        <v>626</v>
      </c>
      <c r="H211" s="366">
        <v>11.4</v>
      </c>
      <c r="I211" s="369" t="s">
        <v>629</v>
      </c>
      <c r="J211" s="369" t="s">
        <v>632</v>
      </c>
    </row>
    <row r="212" spans="1:10" ht="12.75">
      <c r="A212" s="370"/>
      <c r="B212" s="394"/>
      <c r="C212" s="278"/>
      <c r="D212" s="359" t="s">
        <v>481</v>
      </c>
      <c r="E212" s="360"/>
      <c r="F212" s="361"/>
      <c r="G212" s="25" t="s">
        <v>615</v>
      </c>
      <c r="H212" s="367"/>
      <c r="I212" s="370"/>
      <c r="J212" s="370"/>
    </row>
    <row r="213" spans="1:10" ht="12.75">
      <c r="A213" s="370"/>
      <c r="B213" s="394"/>
      <c r="C213" s="278"/>
      <c r="D213" s="359" t="s">
        <v>520</v>
      </c>
      <c r="E213" s="360"/>
      <c r="F213" s="361"/>
      <c r="G213" s="25" t="s">
        <v>625</v>
      </c>
      <c r="H213" s="367"/>
      <c r="I213" s="370"/>
      <c r="J213" s="370"/>
    </row>
    <row r="214" spans="1:10" ht="12.75">
      <c r="A214" s="370"/>
      <c r="B214" s="394"/>
      <c r="C214" s="278"/>
      <c r="D214" s="359" t="s">
        <v>434</v>
      </c>
      <c r="E214" s="360"/>
      <c r="F214" s="361"/>
      <c r="G214" s="25" t="s">
        <v>616</v>
      </c>
      <c r="H214" s="367"/>
      <c r="I214" s="370"/>
      <c r="J214" s="370"/>
    </row>
    <row r="215" spans="1:10" ht="12.75">
      <c r="A215" s="371"/>
      <c r="B215" s="264"/>
      <c r="C215" s="280"/>
      <c r="D215" s="346" t="s">
        <v>425</v>
      </c>
      <c r="E215" s="327"/>
      <c r="F215" s="328"/>
      <c r="G215" s="25" t="s">
        <v>625</v>
      </c>
      <c r="H215" s="368"/>
      <c r="I215" s="371"/>
      <c r="J215" s="371"/>
    </row>
    <row r="216" spans="1:10" ht="12.75">
      <c r="A216" s="377">
        <v>102</v>
      </c>
      <c r="B216" s="265" t="s">
        <v>88</v>
      </c>
      <c r="C216" s="14"/>
      <c r="D216" s="319" t="s">
        <v>452</v>
      </c>
      <c r="E216" s="320"/>
      <c r="F216" s="341"/>
      <c r="G216" s="67" t="s">
        <v>616</v>
      </c>
      <c r="H216" s="372">
        <v>19.4</v>
      </c>
      <c r="I216" s="374" t="s">
        <v>629</v>
      </c>
      <c r="J216" s="374" t="s">
        <v>632</v>
      </c>
    </row>
    <row r="217" spans="1:10" ht="12.75">
      <c r="A217" s="377"/>
      <c r="B217" s="265"/>
      <c r="C217" s="14"/>
      <c r="D217" s="338" t="s">
        <v>520</v>
      </c>
      <c r="E217" s="317"/>
      <c r="F217" s="318"/>
      <c r="G217" s="12" t="s">
        <v>625</v>
      </c>
      <c r="H217" s="376"/>
      <c r="I217" s="377"/>
      <c r="J217" s="377"/>
    </row>
    <row r="218" spans="1:10" ht="12.75">
      <c r="A218" s="377"/>
      <c r="B218" s="265"/>
      <c r="C218" s="14"/>
      <c r="D218" s="338" t="s">
        <v>434</v>
      </c>
      <c r="E218" s="317"/>
      <c r="F218" s="318"/>
      <c r="G218" s="12" t="s">
        <v>616</v>
      </c>
      <c r="H218" s="376"/>
      <c r="I218" s="377"/>
      <c r="J218" s="377"/>
    </row>
    <row r="219" spans="1:10" ht="12.75">
      <c r="A219" s="377"/>
      <c r="B219" s="265"/>
      <c r="C219" s="14"/>
      <c r="D219" s="319" t="s">
        <v>425</v>
      </c>
      <c r="E219" s="320"/>
      <c r="F219" s="341"/>
      <c r="G219" s="12" t="s">
        <v>625</v>
      </c>
      <c r="H219" s="376"/>
      <c r="I219" s="377"/>
      <c r="J219" s="377"/>
    </row>
    <row r="220" spans="1:10" ht="12.75">
      <c r="A220" s="377"/>
      <c r="B220" s="265"/>
      <c r="C220" s="14"/>
      <c r="D220" s="329" t="s">
        <v>448</v>
      </c>
      <c r="E220" s="330"/>
      <c r="F220" s="339"/>
      <c r="G220" s="31" t="s">
        <v>615</v>
      </c>
      <c r="H220" s="373"/>
      <c r="I220" s="375"/>
      <c r="J220" s="375"/>
    </row>
    <row r="221" spans="1:10" ht="12.75">
      <c r="A221" s="369">
        <v>103</v>
      </c>
      <c r="B221" s="268" t="s">
        <v>179</v>
      </c>
      <c r="C221" s="270"/>
      <c r="D221" s="359" t="s">
        <v>579</v>
      </c>
      <c r="E221" s="360"/>
      <c r="F221" s="361"/>
      <c r="G221" s="25" t="s">
        <v>625</v>
      </c>
      <c r="H221" s="366">
        <v>21.1</v>
      </c>
      <c r="I221" s="369" t="s">
        <v>629</v>
      </c>
      <c r="J221" s="369" t="s">
        <v>632</v>
      </c>
    </row>
    <row r="222" spans="1:10" ht="12.75">
      <c r="A222" s="371"/>
      <c r="B222" s="269"/>
      <c r="C222" s="271"/>
      <c r="D222" s="346" t="s">
        <v>610</v>
      </c>
      <c r="E222" s="327"/>
      <c r="F222" s="328"/>
      <c r="G222" s="25" t="s">
        <v>615</v>
      </c>
      <c r="H222" s="368"/>
      <c r="I222" s="371"/>
      <c r="J222" s="371"/>
    </row>
    <row r="223" spans="1:10" ht="12.75">
      <c r="A223" s="377">
        <v>104</v>
      </c>
      <c r="B223" s="265" t="s">
        <v>353</v>
      </c>
      <c r="C223" s="22"/>
      <c r="D223" s="319" t="s">
        <v>417</v>
      </c>
      <c r="E223" s="320"/>
      <c r="F223" s="341"/>
      <c r="G223" s="67" t="s">
        <v>618</v>
      </c>
      <c r="H223" s="372">
        <v>2.65</v>
      </c>
      <c r="I223" s="374" t="s">
        <v>629</v>
      </c>
      <c r="J223" s="374" t="s">
        <v>632</v>
      </c>
    </row>
    <row r="224" spans="1:10" ht="12.75">
      <c r="A224" s="377"/>
      <c r="B224" s="265"/>
      <c r="C224" s="22"/>
      <c r="D224" s="338" t="s">
        <v>497</v>
      </c>
      <c r="E224" s="317"/>
      <c r="F224" s="318"/>
      <c r="G224" s="12" t="s">
        <v>615</v>
      </c>
      <c r="H224" s="376"/>
      <c r="I224" s="377"/>
      <c r="J224" s="377"/>
    </row>
    <row r="225" spans="1:10" ht="12.75">
      <c r="A225" s="377"/>
      <c r="B225" s="265"/>
      <c r="C225" s="22"/>
      <c r="D225" s="338" t="s">
        <v>522</v>
      </c>
      <c r="E225" s="317"/>
      <c r="F225" s="318"/>
      <c r="G225" s="12" t="s">
        <v>615</v>
      </c>
      <c r="H225" s="376"/>
      <c r="I225" s="377"/>
      <c r="J225" s="377"/>
    </row>
    <row r="226" spans="1:10" ht="12.75">
      <c r="A226" s="377"/>
      <c r="B226" s="265"/>
      <c r="C226" s="22"/>
      <c r="D226" s="338" t="s">
        <v>521</v>
      </c>
      <c r="E226" s="317"/>
      <c r="F226" s="318"/>
      <c r="G226" s="12" t="s">
        <v>615</v>
      </c>
      <c r="H226" s="376"/>
      <c r="I226" s="377"/>
      <c r="J226" s="377"/>
    </row>
    <row r="227" spans="1:10" ht="12.75">
      <c r="A227" s="377"/>
      <c r="B227" s="265"/>
      <c r="C227" s="22"/>
      <c r="D227" s="329" t="s">
        <v>415</v>
      </c>
      <c r="E227" s="330"/>
      <c r="F227" s="339"/>
      <c r="G227" s="31" t="s">
        <v>616</v>
      </c>
      <c r="H227" s="373"/>
      <c r="I227" s="375"/>
      <c r="J227" s="375"/>
    </row>
    <row r="228" spans="1:10" ht="12.75">
      <c r="A228" s="369">
        <v>105</v>
      </c>
      <c r="B228" s="326" t="s">
        <v>354</v>
      </c>
      <c r="C228" s="288"/>
      <c r="D228" s="359" t="s">
        <v>519</v>
      </c>
      <c r="E228" s="360"/>
      <c r="F228" s="361"/>
      <c r="G228" s="25" t="s">
        <v>616</v>
      </c>
      <c r="H228" s="366">
        <v>0.4</v>
      </c>
      <c r="I228" s="369" t="s">
        <v>629</v>
      </c>
      <c r="J228" s="369" t="s">
        <v>632</v>
      </c>
    </row>
    <row r="229" spans="1:10" ht="12.75">
      <c r="A229" s="371"/>
      <c r="B229" s="294"/>
      <c r="C229" s="289"/>
      <c r="D229" s="346" t="s">
        <v>520</v>
      </c>
      <c r="E229" s="327"/>
      <c r="F229" s="328"/>
      <c r="G229" s="25" t="s">
        <v>625</v>
      </c>
      <c r="H229" s="368"/>
      <c r="I229" s="371"/>
      <c r="J229" s="371"/>
    </row>
    <row r="230" spans="1:10" ht="12.75">
      <c r="A230" s="377">
        <v>106</v>
      </c>
      <c r="B230" s="433" t="s">
        <v>355</v>
      </c>
      <c r="C230" s="22"/>
      <c r="D230" s="319" t="s">
        <v>538</v>
      </c>
      <c r="E230" s="320"/>
      <c r="F230" s="341"/>
      <c r="G230" s="67" t="s">
        <v>615</v>
      </c>
      <c r="H230" s="372">
        <v>35.3</v>
      </c>
      <c r="I230" s="374" t="s">
        <v>629</v>
      </c>
      <c r="J230" s="374" t="s">
        <v>632</v>
      </c>
    </row>
    <row r="231" spans="1:10" ht="12.75">
      <c r="A231" s="377"/>
      <c r="B231" s="434"/>
      <c r="C231" s="22"/>
      <c r="D231" s="319" t="s">
        <v>471</v>
      </c>
      <c r="E231" s="320"/>
      <c r="F231" s="341"/>
      <c r="G231" s="12" t="s">
        <v>615</v>
      </c>
      <c r="H231" s="373"/>
      <c r="I231" s="375"/>
      <c r="J231" s="375"/>
    </row>
    <row r="232" spans="1:10" ht="12.75">
      <c r="A232" s="369">
        <v>107</v>
      </c>
      <c r="B232" s="326" t="s">
        <v>356</v>
      </c>
      <c r="C232" s="305"/>
      <c r="D232" s="346" t="s">
        <v>611</v>
      </c>
      <c r="E232" s="327"/>
      <c r="F232" s="328"/>
      <c r="G232" s="25" t="s">
        <v>615</v>
      </c>
      <c r="H232" s="366">
        <v>38.3</v>
      </c>
      <c r="I232" s="369" t="s">
        <v>629</v>
      </c>
      <c r="J232" s="369" t="s">
        <v>632</v>
      </c>
    </row>
    <row r="233" spans="1:10" ht="12.75">
      <c r="A233" s="370"/>
      <c r="B233" s="262"/>
      <c r="C233" s="305"/>
      <c r="D233" s="359" t="s">
        <v>612</v>
      </c>
      <c r="E233" s="360"/>
      <c r="F233" s="361"/>
      <c r="G233" s="25" t="s">
        <v>615</v>
      </c>
      <c r="H233" s="367"/>
      <c r="I233" s="370"/>
      <c r="J233" s="370"/>
    </row>
    <row r="234" spans="1:10" ht="12.75">
      <c r="A234" s="370"/>
      <c r="B234" s="294"/>
      <c r="C234" s="305"/>
      <c r="D234" s="346" t="s">
        <v>579</v>
      </c>
      <c r="E234" s="327"/>
      <c r="F234" s="328"/>
      <c r="G234" s="25" t="s">
        <v>615</v>
      </c>
      <c r="H234" s="368"/>
      <c r="I234" s="371"/>
      <c r="J234" s="371"/>
    </row>
    <row r="235" spans="1:10" ht="12.75">
      <c r="A235" s="374">
        <v>108</v>
      </c>
      <c r="B235" s="266" t="s">
        <v>180</v>
      </c>
      <c r="C235" s="84"/>
      <c r="D235" s="338" t="s">
        <v>524</v>
      </c>
      <c r="E235" s="317"/>
      <c r="F235" s="318"/>
      <c r="G235" s="12" t="s">
        <v>625</v>
      </c>
      <c r="H235" s="372">
        <v>48.6</v>
      </c>
      <c r="I235" s="374" t="s">
        <v>629</v>
      </c>
      <c r="J235" s="374" t="s">
        <v>632</v>
      </c>
    </row>
    <row r="236" spans="1:10" ht="12.75">
      <c r="A236" s="377"/>
      <c r="B236" s="267"/>
      <c r="C236" s="84"/>
      <c r="D236" s="338" t="s">
        <v>526</v>
      </c>
      <c r="E236" s="317"/>
      <c r="F236" s="318"/>
      <c r="G236" s="12" t="s">
        <v>615</v>
      </c>
      <c r="H236" s="376"/>
      <c r="I236" s="377"/>
      <c r="J236" s="377"/>
    </row>
    <row r="237" spans="1:10" ht="12.75">
      <c r="A237" s="377"/>
      <c r="B237" s="267"/>
      <c r="C237" s="84"/>
      <c r="D237" s="329" t="s">
        <v>525</v>
      </c>
      <c r="E237" s="330"/>
      <c r="F237" s="339"/>
      <c r="G237" s="31" t="s">
        <v>615</v>
      </c>
      <c r="H237" s="373"/>
      <c r="I237" s="375"/>
      <c r="J237" s="375"/>
    </row>
    <row r="238" spans="1:10" ht="12.75">
      <c r="A238" s="369">
        <v>109</v>
      </c>
      <c r="B238" s="263" t="s">
        <v>637</v>
      </c>
      <c r="C238" s="250"/>
      <c r="D238" s="359" t="s">
        <v>415</v>
      </c>
      <c r="E238" s="360"/>
      <c r="F238" s="361"/>
      <c r="G238" s="25" t="s">
        <v>615</v>
      </c>
      <c r="H238" s="366">
        <v>34.7</v>
      </c>
      <c r="I238" s="369" t="s">
        <v>629</v>
      </c>
      <c r="J238" s="369" t="s">
        <v>632</v>
      </c>
    </row>
    <row r="239" spans="1:10" ht="12.75">
      <c r="A239" s="371"/>
      <c r="B239" s="264"/>
      <c r="C239" s="289"/>
      <c r="D239" s="346" t="s">
        <v>561</v>
      </c>
      <c r="E239" s="327"/>
      <c r="F239" s="328"/>
      <c r="G239" s="25" t="s">
        <v>625</v>
      </c>
      <c r="H239" s="368"/>
      <c r="I239" s="371"/>
      <c r="J239" s="371"/>
    </row>
    <row r="240" spans="1:10" ht="12.75">
      <c r="A240" s="207">
        <v>110</v>
      </c>
      <c r="B240" s="113" t="s">
        <v>638</v>
      </c>
      <c r="C240" s="98"/>
      <c r="D240" s="330" t="s">
        <v>523</v>
      </c>
      <c r="E240" s="330"/>
      <c r="F240" s="339"/>
      <c r="G240" s="4" t="s">
        <v>615</v>
      </c>
      <c r="H240" s="80">
        <v>3.3</v>
      </c>
      <c r="I240" s="27" t="s">
        <v>629</v>
      </c>
      <c r="J240" s="76" t="s">
        <v>632</v>
      </c>
    </row>
    <row r="241" spans="1:10" ht="12.75">
      <c r="A241" s="369">
        <v>111</v>
      </c>
      <c r="B241" s="326" t="s">
        <v>181</v>
      </c>
      <c r="C241" s="157"/>
      <c r="D241" s="359" t="s">
        <v>421</v>
      </c>
      <c r="E241" s="360"/>
      <c r="F241" s="361"/>
      <c r="G241" s="25" t="s">
        <v>618</v>
      </c>
      <c r="H241" s="366">
        <v>17.5</v>
      </c>
      <c r="I241" s="369" t="s">
        <v>629</v>
      </c>
      <c r="J241" s="369" t="s">
        <v>632</v>
      </c>
    </row>
    <row r="242" spans="1:10" ht="12.75">
      <c r="A242" s="371"/>
      <c r="B242" s="294"/>
      <c r="C242" s="280"/>
      <c r="D242" s="346" t="s">
        <v>499</v>
      </c>
      <c r="E242" s="327"/>
      <c r="F242" s="328"/>
      <c r="G242" s="25" t="s">
        <v>625</v>
      </c>
      <c r="H242" s="368"/>
      <c r="I242" s="371"/>
      <c r="J242" s="371"/>
    </row>
    <row r="243" spans="1:10" ht="12.75">
      <c r="A243" s="76">
        <v>112</v>
      </c>
      <c r="B243" s="77" t="s">
        <v>182</v>
      </c>
      <c r="D243" s="320" t="s">
        <v>527</v>
      </c>
      <c r="E243" s="320"/>
      <c r="F243" s="341"/>
      <c r="G243" s="67" t="s">
        <v>615</v>
      </c>
      <c r="H243" s="69">
        <v>9</v>
      </c>
      <c r="I243" s="27" t="s">
        <v>629</v>
      </c>
      <c r="J243" s="76" t="s">
        <v>632</v>
      </c>
    </row>
    <row r="244" spans="1:10" ht="12.75">
      <c r="A244" s="234">
        <v>113</v>
      </c>
      <c r="B244" s="268" t="s">
        <v>183</v>
      </c>
      <c r="C244" s="270"/>
      <c r="D244" s="359" t="s">
        <v>452</v>
      </c>
      <c r="E244" s="360"/>
      <c r="F244" s="361"/>
      <c r="G244" s="25" t="s">
        <v>616</v>
      </c>
      <c r="H244" s="166">
        <v>4.7</v>
      </c>
      <c r="I244" s="228" t="s">
        <v>629</v>
      </c>
      <c r="J244" s="236" t="s">
        <v>632</v>
      </c>
    </row>
    <row r="245" spans="1:10" ht="12.75">
      <c r="A245" s="75">
        <v>114</v>
      </c>
      <c r="B245" s="255" t="s">
        <v>184</v>
      </c>
      <c r="C245" s="388"/>
      <c r="D245" s="297" t="s">
        <v>452</v>
      </c>
      <c r="E245" s="335"/>
      <c r="F245" s="342"/>
      <c r="G245" s="31" t="s">
        <v>616</v>
      </c>
      <c r="H245" s="69">
        <v>2.8</v>
      </c>
      <c r="I245" s="27" t="s">
        <v>629</v>
      </c>
      <c r="J245" s="76" t="s">
        <v>632</v>
      </c>
    </row>
    <row r="246" spans="1:10" ht="12.75">
      <c r="A246" s="236">
        <v>115</v>
      </c>
      <c r="B246" s="301" t="s">
        <v>185</v>
      </c>
      <c r="C246" s="258"/>
      <c r="D246" s="359" t="s">
        <v>452</v>
      </c>
      <c r="E246" s="360"/>
      <c r="F246" s="361"/>
      <c r="G246" s="25" t="s">
        <v>616</v>
      </c>
      <c r="H246" s="219">
        <v>4.5</v>
      </c>
      <c r="I246" s="228" t="s">
        <v>629</v>
      </c>
      <c r="J246" s="236" t="s">
        <v>632</v>
      </c>
    </row>
    <row r="247" spans="1:10" ht="12.75">
      <c r="A247" s="76">
        <v>116</v>
      </c>
      <c r="B247" s="265" t="s">
        <v>186</v>
      </c>
      <c r="C247" s="252"/>
      <c r="D247" s="329" t="s">
        <v>452</v>
      </c>
      <c r="E247" s="330"/>
      <c r="F247" s="339"/>
      <c r="G247" s="4" t="s">
        <v>616</v>
      </c>
      <c r="H247" s="69">
        <v>3.3</v>
      </c>
      <c r="I247" s="27" t="s">
        <v>629</v>
      </c>
      <c r="J247" s="76" t="s">
        <v>632</v>
      </c>
    </row>
    <row r="248" spans="1:10" ht="12.75">
      <c r="A248" s="236">
        <v>117</v>
      </c>
      <c r="B248" s="301" t="s">
        <v>187</v>
      </c>
      <c r="C248" s="258"/>
      <c r="D248" s="359" t="s">
        <v>452</v>
      </c>
      <c r="E248" s="360"/>
      <c r="F248" s="361"/>
      <c r="G248" s="25" t="s">
        <v>616</v>
      </c>
      <c r="H248" s="219">
        <v>0</v>
      </c>
      <c r="I248" s="228" t="s">
        <v>629</v>
      </c>
      <c r="J248" s="236" t="s">
        <v>632</v>
      </c>
    </row>
    <row r="249" spans="1:10" ht="12.75">
      <c r="A249" s="377">
        <v>118</v>
      </c>
      <c r="B249" s="265" t="s">
        <v>188</v>
      </c>
      <c r="C249" s="19"/>
      <c r="D249" s="319" t="s">
        <v>518</v>
      </c>
      <c r="E249" s="320"/>
      <c r="F249" s="341"/>
      <c r="G249" s="67" t="s">
        <v>615</v>
      </c>
      <c r="H249" s="372">
        <v>10.1</v>
      </c>
      <c r="I249" s="374" t="s">
        <v>629</v>
      </c>
      <c r="J249" s="374" t="s">
        <v>632</v>
      </c>
    </row>
    <row r="250" spans="1:10" ht="12.75">
      <c r="A250" s="377"/>
      <c r="B250" s="265"/>
      <c r="C250" s="14"/>
      <c r="D250" s="329" t="s">
        <v>454</v>
      </c>
      <c r="E250" s="330"/>
      <c r="F250" s="339"/>
      <c r="G250" s="31" t="s">
        <v>615</v>
      </c>
      <c r="H250" s="373"/>
      <c r="I250" s="375"/>
      <c r="J250" s="375"/>
    </row>
    <row r="251" spans="1:10" ht="12.75">
      <c r="A251" s="369">
        <v>119</v>
      </c>
      <c r="B251" s="263" t="s">
        <v>189</v>
      </c>
      <c r="C251" s="277"/>
      <c r="D251" s="359" t="s">
        <v>454</v>
      </c>
      <c r="E251" s="360"/>
      <c r="F251" s="361"/>
      <c r="G251" s="25" t="s">
        <v>615</v>
      </c>
      <c r="H251" s="168"/>
      <c r="I251" s="226" t="s">
        <v>629</v>
      </c>
      <c r="J251" s="234" t="s">
        <v>632</v>
      </c>
    </row>
    <row r="252" spans="1:10" ht="12.75">
      <c r="A252" s="371"/>
      <c r="B252" s="264"/>
      <c r="C252" s="280"/>
      <c r="D252" s="346" t="s">
        <v>452</v>
      </c>
      <c r="E252" s="327"/>
      <c r="F252" s="328"/>
      <c r="G252" s="25" t="s">
        <v>615</v>
      </c>
      <c r="H252" s="286">
        <v>16.3</v>
      </c>
      <c r="I252" s="280"/>
      <c r="J252" s="281"/>
    </row>
    <row r="253" spans="1:10" ht="12.75">
      <c r="A253" s="377">
        <v>120</v>
      </c>
      <c r="B253" s="265" t="s">
        <v>190</v>
      </c>
      <c r="C253" s="19"/>
      <c r="D253" s="319" t="s">
        <v>518</v>
      </c>
      <c r="E253" s="320"/>
      <c r="F253" s="341"/>
      <c r="G253" s="67" t="s">
        <v>615</v>
      </c>
      <c r="H253" s="372">
        <v>17.2</v>
      </c>
      <c r="I253" s="374" t="s">
        <v>629</v>
      </c>
      <c r="J253" s="374" t="s">
        <v>632</v>
      </c>
    </row>
    <row r="254" spans="1:10" ht="12.75">
      <c r="A254" s="377"/>
      <c r="B254" s="265"/>
      <c r="C254" s="14"/>
      <c r="D254" s="329" t="s">
        <v>452</v>
      </c>
      <c r="E254" s="330"/>
      <c r="F254" s="339"/>
      <c r="G254" s="31" t="s">
        <v>615</v>
      </c>
      <c r="H254" s="373"/>
      <c r="I254" s="375"/>
      <c r="J254" s="375"/>
    </row>
    <row r="255" spans="1:10" ht="12.75">
      <c r="A255" s="369">
        <v>121</v>
      </c>
      <c r="B255" s="263" t="s">
        <v>191</v>
      </c>
      <c r="C255" s="277"/>
      <c r="D255" s="359" t="s">
        <v>417</v>
      </c>
      <c r="E255" s="360"/>
      <c r="F255" s="361"/>
      <c r="G255" s="25" t="s">
        <v>618</v>
      </c>
      <c r="H255" s="241">
        <v>13.6</v>
      </c>
      <c r="I255" s="226" t="s">
        <v>629</v>
      </c>
      <c r="J255" s="234" t="s">
        <v>632</v>
      </c>
    </row>
    <row r="256" spans="1:10" ht="12.75">
      <c r="A256" s="371"/>
      <c r="B256" s="264"/>
      <c r="C256" s="280"/>
      <c r="D256" s="346" t="s">
        <v>454</v>
      </c>
      <c r="E256" s="327"/>
      <c r="F256" s="328"/>
      <c r="G256" s="25" t="s">
        <v>615</v>
      </c>
      <c r="H256" s="242"/>
      <c r="I256" s="280"/>
      <c r="J256" s="281"/>
    </row>
    <row r="257" spans="1:10" ht="12.75">
      <c r="A257" s="76">
        <v>122</v>
      </c>
      <c r="B257" s="256" t="s">
        <v>192</v>
      </c>
      <c r="C257" s="78"/>
      <c r="D257" s="329" t="s">
        <v>454</v>
      </c>
      <c r="E257" s="330"/>
      <c r="F257" s="339"/>
      <c r="G257" s="4" t="s">
        <v>615</v>
      </c>
      <c r="H257" s="80">
        <v>5.8</v>
      </c>
      <c r="I257" s="27" t="s">
        <v>629</v>
      </c>
      <c r="J257" s="76" t="s">
        <v>632</v>
      </c>
    </row>
    <row r="258" spans="1:10" ht="12.75">
      <c r="A258" s="236">
        <v>123</v>
      </c>
      <c r="B258" s="249" t="s">
        <v>193</v>
      </c>
      <c r="C258" s="157"/>
      <c r="D258" s="359" t="s">
        <v>454</v>
      </c>
      <c r="E258" s="360"/>
      <c r="F258" s="361"/>
      <c r="G258" s="25" t="s">
        <v>616</v>
      </c>
      <c r="H258" s="219">
        <v>1.9</v>
      </c>
      <c r="I258" s="228" t="s">
        <v>629</v>
      </c>
      <c r="J258" s="236" t="s">
        <v>632</v>
      </c>
    </row>
    <row r="259" spans="1:10" ht="12.75">
      <c r="A259" s="207">
        <v>124</v>
      </c>
      <c r="B259" s="77" t="s">
        <v>194</v>
      </c>
      <c r="C259" s="14"/>
      <c r="D259" s="329" t="s">
        <v>454</v>
      </c>
      <c r="E259" s="330"/>
      <c r="F259" s="339"/>
      <c r="G259" s="4" t="s">
        <v>615</v>
      </c>
      <c r="H259" s="69">
        <v>2.4</v>
      </c>
      <c r="I259" s="27" t="s">
        <v>629</v>
      </c>
      <c r="J259" s="76" t="s">
        <v>632</v>
      </c>
    </row>
    <row r="260" spans="1:10" ht="12.75">
      <c r="A260" s="236">
        <v>125</v>
      </c>
      <c r="B260" s="165" t="s">
        <v>195</v>
      </c>
      <c r="C260" s="157"/>
      <c r="D260" s="359" t="s">
        <v>454</v>
      </c>
      <c r="E260" s="360"/>
      <c r="F260" s="361"/>
      <c r="G260" s="25" t="s">
        <v>616</v>
      </c>
      <c r="H260" s="219">
        <v>2.1</v>
      </c>
      <c r="I260" s="228" t="s">
        <v>629</v>
      </c>
      <c r="J260" s="236" t="s">
        <v>632</v>
      </c>
    </row>
    <row r="261" spans="1:10" ht="12.75">
      <c r="A261" s="207">
        <v>126</v>
      </c>
      <c r="B261" s="77" t="s">
        <v>196</v>
      </c>
      <c r="C261" s="14"/>
      <c r="D261" s="329" t="s">
        <v>454</v>
      </c>
      <c r="E261" s="330"/>
      <c r="F261" s="339"/>
      <c r="G261" s="4" t="s">
        <v>615</v>
      </c>
      <c r="H261" s="69">
        <v>1.2</v>
      </c>
      <c r="I261" s="27" t="s">
        <v>629</v>
      </c>
      <c r="J261" s="76" t="s">
        <v>632</v>
      </c>
    </row>
    <row r="262" spans="1:10" ht="12.75">
      <c r="A262" s="236">
        <v>127</v>
      </c>
      <c r="B262" s="165" t="s">
        <v>197</v>
      </c>
      <c r="C262" s="157"/>
      <c r="D262" s="359" t="s">
        <v>454</v>
      </c>
      <c r="E262" s="360"/>
      <c r="F262" s="361"/>
      <c r="G262" s="25" t="s">
        <v>616</v>
      </c>
      <c r="H262" s="219">
        <v>2.6</v>
      </c>
      <c r="I262" s="228" t="s">
        <v>629</v>
      </c>
      <c r="J262" s="236" t="s">
        <v>632</v>
      </c>
    </row>
    <row r="263" spans="1:10" ht="12.75">
      <c r="A263" s="76">
        <v>128</v>
      </c>
      <c r="B263" s="77" t="s">
        <v>198</v>
      </c>
      <c r="C263" s="14"/>
      <c r="D263" s="329" t="s">
        <v>454</v>
      </c>
      <c r="E263" s="330"/>
      <c r="F263" s="339"/>
      <c r="G263" s="4" t="s">
        <v>615</v>
      </c>
      <c r="H263" s="69">
        <v>1.6</v>
      </c>
      <c r="I263" s="27" t="s">
        <v>629</v>
      </c>
      <c r="J263" s="76" t="s">
        <v>632</v>
      </c>
    </row>
    <row r="264" spans="1:10" ht="12.75">
      <c r="A264" s="236">
        <v>129</v>
      </c>
      <c r="B264" s="287" t="s">
        <v>199</v>
      </c>
      <c r="C264" s="157"/>
      <c r="D264" s="359" t="s">
        <v>454</v>
      </c>
      <c r="E264" s="360"/>
      <c r="F264" s="361"/>
      <c r="G264" s="25" t="s">
        <v>616</v>
      </c>
      <c r="H264" s="219">
        <v>6.5</v>
      </c>
      <c r="I264" s="228" t="s">
        <v>629</v>
      </c>
      <c r="J264" s="236" t="s">
        <v>632</v>
      </c>
    </row>
    <row r="265" spans="1:10" ht="12.75">
      <c r="A265" s="76">
        <v>130</v>
      </c>
      <c r="B265" s="223" t="s">
        <v>200</v>
      </c>
      <c r="D265" s="329" t="s">
        <v>454</v>
      </c>
      <c r="E265" s="330"/>
      <c r="F265" s="339"/>
      <c r="G265" s="4" t="s">
        <v>616</v>
      </c>
      <c r="H265" s="69">
        <v>1.1</v>
      </c>
      <c r="I265" s="27" t="s">
        <v>629</v>
      </c>
      <c r="J265" s="76" t="s">
        <v>632</v>
      </c>
    </row>
    <row r="266" spans="1:10" ht="12.75">
      <c r="A266" s="369">
        <v>131</v>
      </c>
      <c r="B266" s="324" t="s">
        <v>201</v>
      </c>
      <c r="C266" s="277"/>
      <c r="D266" s="359" t="s">
        <v>598</v>
      </c>
      <c r="E266" s="360"/>
      <c r="F266" s="361"/>
      <c r="G266" s="25" t="s">
        <v>615</v>
      </c>
      <c r="H266" s="366">
        <v>4.9</v>
      </c>
      <c r="I266" s="369" t="s">
        <v>629</v>
      </c>
      <c r="J266" s="369" t="s">
        <v>632</v>
      </c>
    </row>
    <row r="267" spans="1:10" ht="12.75">
      <c r="A267" s="371"/>
      <c r="B267" s="325"/>
      <c r="C267" s="280"/>
      <c r="D267" s="346" t="s">
        <v>599</v>
      </c>
      <c r="E267" s="327"/>
      <c r="F267" s="328"/>
      <c r="G267" s="25" t="s">
        <v>625</v>
      </c>
      <c r="H267" s="368"/>
      <c r="I267" s="371"/>
      <c r="J267" s="371"/>
    </row>
    <row r="268" spans="1:10" ht="12.75">
      <c r="A268" s="76">
        <v>132</v>
      </c>
      <c r="B268" s="77" t="s">
        <v>202</v>
      </c>
      <c r="C268" s="1"/>
      <c r="D268" s="329" t="s">
        <v>454</v>
      </c>
      <c r="E268" s="330"/>
      <c r="F268" s="339"/>
      <c r="G268" s="4" t="s">
        <v>615</v>
      </c>
      <c r="H268" s="69">
        <v>20.6</v>
      </c>
      <c r="I268" s="27" t="s">
        <v>629</v>
      </c>
      <c r="J268" s="76" t="s">
        <v>632</v>
      </c>
    </row>
    <row r="269" spans="1:10" ht="12.75">
      <c r="A269" s="236">
        <v>133</v>
      </c>
      <c r="B269" s="287" t="s">
        <v>203</v>
      </c>
      <c r="C269" s="59"/>
      <c r="D269" s="359" t="s">
        <v>454</v>
      </c>
      <c r="E269" s="360"/>
      <c r="F269" s="361"/>
      <c r="G269" s="25" t="s">
        <v>625</v>
      </c>
      <c r="H269" s="219">
        <v>7.9</v>
      </c>
      <c r="I269" s="228" t="s">
        <v>629</v>
      </c>
      <c r="J269" s="236" t="s">
        <v>632</v>
      </c>
    </row>
    <row r="270" spans="1:10" ht="12.75">
      <c r="A270" s="76">
        <v>134</v>
      </c>
      <c r="B270" s="223" t="s">
        <v>204</v>
      </c>
      <c r="C270" s="8"/>
      <c r="D270" s="319" t="s">
        <v>454</v>
      </c>
      <c r="E270" s="320"/>
      <c r="F270" s="341"/>
      <c r="G270" s="67" t="s">
        <v>625</v>
      </c>
      <c r="H270" s="69">
        <v>3.7</v>
      </c>
      <c r="I270" s="27" t="s">
        <v>629</v>
      </c>
      <c r="J270" s="76" t="s">
        <v>632</v>
      </c>
    </row>
    <row r="271" spans="1:10" ht="12.75">
      <c r="A271" s="234">
        <v>135</v>
      </c>
      <c r="B271" s="235" t="s">
        <v>205</v>
      </c>
      <c r="C271" s="306"/>
      <c r="D271" s="346" t="s">
        <v>454</v>
      </c>
      <c r="E271" s="327"/>
      <c r="F271" s="328"/>
      <c r="G271" s="25" t="s">
        <v>625</v>
      </c>
      <c r="H271" s="218">
        <v>5.5</v>
      </c>
      <c r="I271" s="228" t="s">
        <v>629</v>
      </c>
      <c r="J271" s="236" t="s">
        <v>632</v>
      </c>
    </row>
    <row r="272" spans="1:10" ht="12.75">
      <c r="A272" s="75">
        <v>136</v>
      </c>
      <c r="B272" s="214" t="s">
        <v>206</v>
      </c>
      <c r="C272" s="72"/>
      <c r="D272" s="329" t="s">
        <v>454</v>
      </c>
      <c r="E272" s="330"/>
      <c r="F272" s="339"/>
      <c r="G272" s="31" t="s">
        <v>625</v>
      </c>
      <c r="H272" s="69">
        <v>3</v>
      </c>
      <c r="I272" s="27" t="s">
        <v>629</v>
      </c>
      <c r="J272" s="76" t="s">
        <v>632</v>
      </c>
    </row>
    <row r="273" spans="1:10" ht="12.75">
      <c r="A273" s="236">
        <v>137</v>
      </c>
      <c r="B273" s="287" t="s">
        <v>207</v>
      </c>
      <c r="C273" s="59"/>
      <c r="D273" s="359" t="s">
        <v>454</v>
      </c>
      <c r="E273" s="360"/>
      <c r="F273" s="361"/>
      <c r="G273" s="25" t="s">
        <v>625</v>
      </c>
      <c r="H273" s="219">
        <v>7.4</v>
      </c>
      <c r="I273" s="228" t="s">
        <v>629</v>
      </c>
      <c r="J273" s="236" t="s">
        <v>632</v>
      </c>
    </row>
    <row r="274" spans="1:10" ht="12.75">
      <c r="A274" s="207">
        <v>138</v>
      </c>
      <c r="B274" s="223" t="s">
        <v>208</v>
      </c>
      <c r="C274" s="1"/>
      <c r="D274" s="329" t="s">
        <v>454</v>
      </c>
      <c r="E274" s="330"/>
      <c r="F274" s="339"/>
      <c r="G274" s="4" t="s">
        <v>625</v>
      </c>
      <c r="H274" s="69">
        <v>5.2</v>
      </c>
      <c r="I274" s="27" t="s">
        <v>629</v>
      </c>
      <c r="J274" s="76" t="s">
        <v>632</v>
      </c>
    </row>
    <row r="275" spans="1:10" ht="12.75">
      <c r="A275" s="236">
        <v>139</v>
      </c>
      <c r="B275" s="287" t="s">
        <v>209</v>
      </c>
      <c r="C275" s="59"/>
      <c r="D275" s="359" t="s">
        <v>454</v>
      </c>
      <c r="E275" s="360"/>
      <c r="F275" s="361"/>
      <c r="G275" s="25" t="s">
        <v>625</v>
      </c>
      <c r="H275" s="219">
        <v>3.1</v>
      </c>
      <c r="I275" s="228" t="s">
        <v>629</v>
      </c>
      <c r="J275" s="236" t="s">
        <v>632</v>
      </c>
    </row>
    <row r="276" spans="1:10" ht="12.75">
      <c r="A276" s="76">
        <v>140</v>
      </c>
      <c r="B276" s="223" t="s">
        <v>210</v>
      </c>
      <c r="C276" s="1"/>
      <c r="D276" s="329" t="s">
        <v>454</v>
      </c>
      <c r="E276" s="330"/>
      <c r="F276" s="339"/>
      <c r="G276" s="4" t="s">
        <v>625</v>
      </c>
      <c r="H276" s="69">
        <v>4.7</v>
      </c>
      <c r="I276" s="27" t="s">
        <v>629</v>
      </c>
      <c r="J276" s="76" t="s">
        <v>632</v>
      </c>
    </row>
    <row r="277" spans="1:10" ht="12.75">
      <c r="A277" s="236">
        <v>141</v>
      </c>
      <c r="B277" s="287" t="s">
        <v>211</v>
      </c>
      <c r="C277" s="59"/>
      <c r="D277" s="359" t="s">
        <v>454</v>
      </c>
      <c r="E277" s="360"/>
      <c r="F277" s="361"/>
      <c r="G277" s="25" t="s">
        <v>625</v>
      </c>
      <c r="H277" s="219">
        <v>6.7</v>
      </c>
      <c r="I277" s="228" t="s">
        <v>629</v>
      </c>
      <c r="J277" s="25" t="s">
        <v>629</v>
      </c>
    </row>
    <row r="278" spans="1:10" ht="12.75">
      <c r="A278" s="340">
        <v>142</v>
      </c>
      <c r="B278" s="261" t="s">
        <v>212</v>
      </c>
      <c r="C278" s="8"/>
      <c r="D278" s="319" t="s">
        <v>583</v>
      </c>
      <c r="E278" s="320"/>
      <c r="F278" s="341"/>
      <c r="G278" s="67" t="s">
        <v>615</v>
      </c>
      <c r="H278" s="372">
        <v>4.4</v>
      </c>
      <c r="I278" s="374" t="s">
        <v>629</v>
      </c>
      <c r="J278" s="374" t="s">
        <v>629</v>
      </c>
    </row>
    <row r="279" spans="1:10" ht="12.75">
      <c r="A279" s="340"/>
      <c r="B279" s="261"/>
      <c r="C279" s="1"/>
      <c r="D279" s="338" t="s">
        <v>486</v>
      </c>
      <c r="E279" s="317"/>
      <c r="F279" s="318"/>
      <c r="G279" s="12" t="s">
        <v>615</v>
      </c>
      <c r="H279" s="376"/>
      <c r="I279" s="377"/>
      <c r="J279" s="377"/>
    </row>
    <row r="280" spans="1:10" ht="12.75">
      <c r="A280" s="340"/>
      <c r="B280" s="261"/>
      <c r="C280" s="1"/>
      <c r="D280" s="329" t="s">
        <v>542</v>
      </c>
      <c r="E280" s="330"/>
      <c r="F280" s="339"/>
      <c r="G280" s="31" t="s">
        <v>615</v>
      </c>
      <c r="H280" s="373"/>
      <c r="I280" s="375"/>
      <c r="J280" s="375"/>
    </row>
    <row r="281" spans="1:10" ht="12.75">
      <c r="A281" s="236">
        <v>143</v>
      </c>
      <c r="B281" s="165" t="s">
        <v>213</v>
      </c>
      <c r="C281" s="59"/>
      <c r="D281" s="359" t="s">
        <v>452</v>
      </c>
      <c r="E281" s="360"/>
      <c r="F281" s="361"/>
      <c r="G281" s="25" t="s">
        <v>615</v>
      </c>
      <c r="H281" s="219">
        <v>5.4</v>
      </c>
      <c r="I281" s="228" t="s">
        <v>629</v>
      </c>
      <c r="J281" s="236" t="s">
        <v>629</v>
      </c>
    </row>
    <row r="282" spans="1:10" ht="12.75">
      <c r="A282" s="207">
        <v>144</v>
      </c>
      <c r="B282" s="164" t="s">
        <v>214</v>
      </c>
      <c r="C282" s="1"/>
      <c r="D282" s="329" t="s">
        <v>452</v>
      </c>
      <c r="E282" s="330"/>
      <c r="F282" s="339"/>
      <c r="G282" s="4" t="s">
        <v>615</v>
      </c>
      <c r="H282" s="69">
        <v>3.1</v>
      </c>
      <c r="I282" s="27" t="s">
        <v>629</v>
      </c>
      <c r="J282" s="76" t="s">
        <v>629</v>
      </c>
    </row>
    <row r="283" spans="1:10" ht="12.75">
      <c r="A283" s="236">
        <v>145</v>
      </c>
      <c r="B283" s="287" t="s">
        <v>215</v>
      </c>
      <c r="C283" s="157"/>
      <c r="D283" s="359" t="s">
        <v>452</v>
      </c>
      <c r="E283" s="360"/>
      <c r="F283" s="361"/>
      <c r="G283" s="25" t="s">
        <v>615</v>
      </c>
      <c r="H283" s="219">
        <v>4.8</v>
      </c>
      <c r="I283" s="228" t="s">
        <v>629</v>
      </c>
      <c r="J283" s="236" t="s">
        <v>629</v>
      </c>
    </row>
    <row r="284" spans="1:10" ht="12.75">
      <c r="A284" s="207">
        <v>146</v>
      </c>
      <c r="B284" s="232" t="s">
        <v>216</v>
      </c>
      <c r="D284" s="319" t="s">
        <v>555</v>
      </c>
      <c r="E284" s="320"/>
      <c r="F284" s="341"/>
      <c r="G284" s="67" t="s">
        <v>615</v>
      </c>
      <c r="H284" s="69">
        <v>5.7</v>
      </c>
      <c r="I284" s="27" t="s">
        <v>629</v>
      </c>
      <c r="J284" s="76" t="s">
        <v>629</v>
      </c>
    </row>
    <row r="285" spans="1:10" ht="12.75">
      <c r="A285" s="234">
        <v>147</v>
      </c>
      <c r="B285" s="235" t="s">
        <v>409</v>
      </c>
      <c r="C285" s="278"/>
      <c r="D285" s="346" t="s">
        <v>555</v>
      </c>
      <c r="E285" s="327"/>
      <c r="F285" s="328"/>
      <c r="G285" s="25" t="s">
        <v>615</v>
      </c>
      <c r="H285" s="218">
        <v>10.6</v>
      </c>
      <c r="I285" s="228" t="s">
        <v>629</v>
      </c>
      <c r="J285" s="236" t="s">
        <v>629</v>
      </c>
    </row>
    <row r="286" spans="1:10" ht="12.75">
      <c r="A286" s="75">
        <v>148</v>
      </c>
      <c r="B286" s="51" t="s">
        <v>217</v>
      </c>
      <c r="D286" s="329" t="s">
        <v>555</v>
      </c>
      <c r="E286" s="330"/>
      <c r="F286" s="339"/>
      <c r="G286" s="31" t="s">
        <v>615</v>
      </c>
      <c r="H286" s="69">
        <v>6.6</v>
      </c>
      <c r="I286" s="27" t="s">
        <v>629</v>
      </c>
      <c r="J286" s="76" t="s">
        <v>629</v>
      </c>
    </row>
    <row r="287" spans="1:10" ht="12.75">
      <c r="A287" s="236">
        <v>149</v>
      </c>
      <c r="B287" s="165" t="s">
        <v>218</v>
      </c>
      <c r="C287" s="157"/>
      <c r="D287" s="359" t="s">
        <v>555</v>
      </c>
      <c r="E287" s="360"/>
      <c r="F287" s="361"/>
      <c r="G287" s="25" t="s">
        <v>615</v>
      </c>
      <c r="H287" s="219">
        <v>7</v>
      </c>
      <c r="I287" s="228" t="s">
        <v>629</v>
      </c>
      <c r="J287" s="236" t="s">
        <v>629</v>
      </c>
    </row>
    <row r="288" spans="1:10" ht="12.75">
      <c r="A288" s="76">
        <v>150</v>
      </c>
      <c r="B288" s="77" t="s">
        <v>219</v>
      </c>
      <c r="D288" s="329" t="s">
        <v>555</v>
      </c>
      <c r="E288" s="330"/>
      <c r="F288" s="339"/>
      <c r="G288" s="4" t="s">
        <v>615</v>
      </c>
      <c r="H288" s="69">
        <v>8</v>
      </c>
      <c r="I288" s="27" t="s">
        <v>629</v>
      </c>
      <c r="J288" s="76" t="s">
        <v>629</v>
      </c>
    </row>
    <row r="289" spans="1:10" ht="12.75">
      <c r="A289" s="236">
        <v>151</v>
      </c>
      <c r="B289" s="165" t="s">
        <v>220</v>
      </c>
      <c r="C289" s="157"/>
      <c r="D289" s="359" t="s">
        <v>555</v>
      </c>
      <c r="E289" s="360"/>
      <c r="F289" s="361"/>
      <c r="G289" s="25" t="s">
        <v>615</v>
      </c>
      <c r="H289" s="219">
        <v>3.3</v>
      </c>
      <c r="I289" s="228" t="s">
        <v>629</v>
      </c>
      <c r="J289" s="236" t="s">
        <v>629</v>
      </c>
    </row>
    <row r="290" spans="1:10" ht="12.75">
      <c r="A290" s="76">
        <v>152</v>
      </c>
      <c r="B290" s="77" t="s">
        <v>221</v>
      </c>
      <c r="D290" s="329" t="s">
        <v>555</v>
      </c>
      <c r="E290" s="330"/>
      <c r="F290" s="339"/>
      <c r="G290" s="4" t="s">
        <v>615</v>
      </c>
      <c r="H290" s="69">
        <v>3.5</v>
      </c>
      <c r="I290" s="27" t="s">
        <v>629</v>
      </c>
      <c r="J290" s="76" t="s">
        <v>629</v>
      </c>
    </row>
    <row r="291" spans="1:10" ht="12.75">
      <c r="A291" s="236">
        <v>153</v>
      </c>
      <c r="B291" s="287" t="s">
        <v>222</v>
      </c>
      <c r="C291" s="157"/>
      <c r="D291" s="359" t="s">
        <v>454</v>
      </c>
      <c r="E291" s="360"/>
      <c r="F291" s="361"/>
      <c r="G291" s="25" t="s">
        <v>615</v>
      </c>
      <c r="H291" s="219">
        <v>6.2</v>
      </c>
      <c r="I291" s="228" t="s">
        <v>629</v>
      </c>
      <c r="J291" s="236" t="s">
        <v>629</v>
      </c>
    </row>
    <row r="292" spans="1:10" ht="12.75">
      <c r="A292" s="207">
        <v>154</v>
      </c>
      <c r="B292" s="223" t="s">
        <v>410</v>
      </c>
      <c r="D292" s="329" t="s">
        <v>454</v>
      </c>
      <c r="E292" s="330"/>
      <c r="F292" s="339"/>
      <c r="G292" s="4" t="s">
        <v>615</v>
      </c>
      <c r="H292" s="69">
        <v>2.2</v>
      </c>
      <c r="I292" s="27" t="s">
        <v>629</v>
      </c>
      <c r="J292" s="76" t="s">
        <v>629</v>
      </c>
    </row>
    <row r="293" spans="1:10" ht="12.75">
      <c r="A293" s="236">
        <v>155</v>
      </c>
      <c r="B293" s="165" t="s">
        <v>223</v>
      </c>
      <c r="C293" s="157"/>
      <c r="D293" s="359" t="s">
        <v>415</v>
      </c>
      <c r="E293" s="360"/>
      <c r="F293" s="361"/>
      <c r="G293" s="25" t="s">
        <v>615</v>
      </c>
      <c r="H293" s="219">
        <v>4</v>
      </c>
      <c r="I293" s="228" t="s">
        <v>629</v>
      </c>
      <c r="J293" s="236" t="s">
        <v>629</v>
      </c>
    </row>
    <row r="294" spans="1:10" ht="12.75">
      <c r="A294" s="76">
        <v>156</v>
      </c>
      <c r="B294" s="77" t="s">
        <v>224</v>
      </c>
      <c r="D294" s="329" t="s">
        <v>584</v>
      </c>
      <c r="E294" s="330"/>
      <c r="F294" s="339"/>
      <c r="G294" s="4" t="s">
        <v>618</v>
      </c>
      <c r="H294" s="69">
        <v>4.9</v>
      </c>
      <c r="I294" s="27" t="s">
        <v>629</v>
      </c>
      <c r="J294" s="76" t="s">
        <v>629</v>
      </c>
    </row>
    <row r="295" spans="1:10" ht="12.75">
      <c r="A295" s="236">
        <v>157</v>
      </c>
      <c r="B295" s="165" t="s">
        <v>225</v>
      </c>
      <c r="C295" s="157"/>
      <c r="D295" s="359" t="s">
        <v>452</v>
      </c>
      <c r="E295" s="360"/>
      <c r="F295" s="361"/>
      <c r="G295" s="25" t="s">
        <v>615</v>
      </c>
      <c r="H295" s="219">
        <v>2.6</v>
      </c>
      <c r="I295" s="228" t="s">
        <v>629</v>
      </c>
      <c r="J295" s="236" t="s">
        <v>629</v>
      </c>
    </row>
    <row r="296" spans="1:10" ht="12.75">
      <c r="A296" s="76">
        <v>158</v>
      </c>
      <c r="B296" s="77" t="s">
        <v>226</v>
      </c>
      <c r="D296" s="329" t="s">
        <v>452</v>
      </c>
      <c r="E296" s="330"/>
      <c r="F296" s="339"/>
      <c r="G296" s="4" t="s">
        <v>615</v>
      </c>
      <c r="H296" s="69">
        <v>5.2</v>
      </c>
      <c r="I296" s="27" t="s">
        <v>629</v>
      </c>
      <c r="J296" s="76" t="s">
        <v>629</v>
      </c>
    </row>
    <row r="297" spans="1:10" ht="12.75">
      <c r="A297" s="236">
        <v>159</v>
      </c>
      <c r="B297" s="165" t="s">
        <v>227</v>
      </c>
      <c r="C297" s="157"/>
      <c r="D297" s="359" t="s">
        <v>452</v>
      </c>
      <c r="E297" s="360"/>
      <c r="F297" s="361"/>
      <c r="G297" s="25" t="s">
        <v>615</v>
      </c>
      <c r="H297" s="219">
        <v>4</v>
      </c>
      <c r="I297" s="228" t="s">
        <v>629</v>
      </c>
      <c r="J297" s="236" t="s">
        <v>629</v>
      </c>
    </row>
    <row r="298" spans="1:10" ht="12.75">
      <c r="A298" s="207">
        <v>160</v>
      </c>
      <c r="B298" s="223" t="s">
        <v>228</v>
      </c>
      <c r="D298" s="329" t="s">
        <v>454</v>
      </c>
      <c r="E298" s="330"/>
      <c r="F298" s="339"/>
      <c r="G298" s="4" t="s">
        <v>615</v>
      </c>
      <c r="H298" s="69">
        <v>0</v>
      </c>
      <c r="I298" s="27" t="s">
        <v>629</v>
      </c>
      <c r="J298" s="76" t="s">
        <v>629</v>
      </c>
    </row>
    <row r="299" spans="1:10" ht="12.75">
      <c r="A299" s="369">
        <v>161</v>
      </c>
      <c r="B299" s="324" t="s">
        <v>411</v>
      </c>
      <c r="C299" s="277"/>
      <c r="D299" s="360" t="s">
        <v>415</v>
      </c>
      <c r="E299" s="360"/>
      <c r="F299" s="361"/>
      <c r="G299" s="25" t="s">
        <v>615</v>
      </c>
      <c r="H299" s="366">
        <v>4.7</v>
      </c>
      <c r="I299" s="369" t="s">
        <v>629</v>
      </c>
      <c r="J299" s="369" t="s">
        <v>629</v>
      </c>
    </row>
    <row r="300" spans="1:10" ht="12.75">
      <c r="A300" s="371"/>
      <c r="B300" s="325"/>
      <c r="C300" s="280"/>
      <c r="D300" s="360" t="s">
        <v>498</v>
      </c>
      <c r="E300" s="360"/>
      <c r="F300" s="361"/>
      <c r="G300" s="25" t="s">
        <v>615</v>
      </c>
      <c r="H300" s="368"/>
      <c r="I300" s="371"/>
      <c r="J300" s="371"/>
    </row>
    <row r="301" spans="1:10" ht="12.75">
      <c r="A301" s="76">
        <v>162</v>
      </c>
      <c r="B301" s="164" t="s">
        <v>229</v>
      </c>
      <c r="D301" s="329" t="s">
        <v>452</v>
      </c>
      <c r="E301" s="330"/>
      <c r="F301" s="339"/>
      <c r="G301" s="4" t="s">
        <v>616</v>
      </c>
      <c r="H301" s="69">
        <v>9.3</v>
      </c>
      <c r="I301" s="27" t="s">
        <v>629</v>
      </c>
      <c r="J301" s="76" t="s">
        <v>629</v>
      </c>
    </row>
    <row r="302" spans="1:10" ht="12.75">
      <c r="A302" s="236">
        <v>163</v>
      </c>
      <c r="B302" s="165" t="s">
        <v>230</v>
      </c>
      <c r="C302" s="157"/>
      <c r="D302" s="359" t="s">
        <v>452</v>
      </c>
      <c r="E302" s="360"/>
      <c r="F302" s="361"/>
      <c r="G302" s="25" t="s">
        <v>616</v>
      </c>
      <c r="H302" s="219">
        <v>7.3</v>
      </c>
      <c r="I302" s="228" t="s">
        <v>629</v>
      </c>
      <c r="J302" s="236" t="s">
        <v>629</v>
      </c>
    </row>
    <row r="303" spans="1:10" ht="12.75">
      <c r="A303" s="76">
        <v>164</v>
      </c>
      <c r="B303" s="164" t="s">
        <v>231</v>
      </c>
      <c r="D303" s="329" t="s">
        <v>452</v>
      </c>
      <c r="E303" s="330"/>
      <c r="F303" s="339"/>
      <c r="G303" s="4" t="s">
        <v>616</v>
      </c>
      <c r="H303" s="69">
        <v>8.8</v>
      </c>
      <c r="I303" s="27" t="s">
        <v>629</v>
      </c>
      <c r="J303" s="76" t="s">
        <v>629</v>
      </c>
    </row>
    <row r="304" spans="1:10" ht="12.75">
      <c r="A304" s="236">
        <v>165</v>
      </c>
      <c r="B304" s="287" t="s">
        <v>232</v>
      </c>
      <c r="C304" s="157"/>
      <c r="D304" s="359" t="s">
        <v>454</v>
      </c>
      <c r="E304" s="360"/>
      <c r="F304" s="361"/>
      <c r="G304" s="25" t="s">
        <v>616</v>
      </c>
      <c r="H304" s="166">
        <v>13.3</v>
      </c>
      <c r="I304" s="228" t="s">
        <v>629</v>
      </c>
      <c r="J304" s="236" t="s">
        <v>629</v>
      </c>
    </row>
    <row r="305" spans="1:10" ht="12.75">
      <c r="A305" s="76">
        <v>166</v>
      </c>
      <c r="B305" s="232" t="s">
        <v>233</v>
      </c>
      <c r="C305" s="14"/>
      <c r="D305" s="329" t="s">
        <v>454</v>
      </c>
      <c r="E305" s="330"/>
      <c r="F305" s="339"/>
      <c r="G305" s="4" t="s">
        <v>616</v>
      </c>
      <c r="H305" s="80">
        <v>11.5</v>
      </c>
      <c r="I305" s="27" t="s">
        <v>629</v>
      </c>
      <c r="J305" s="76" t="s">
        <v>629</v>
      </c>
    </row>
    <row r="306" spans="1:10" ht="12.75">
      <c r="A306" s="236">
        <v>167</v>
      </c>
      <c r="B306" s="287" t="s">
        <v>234</v>
      </c>
      <c r="C306" s="157"/>
      <c r="D306" s="359" t="s">
        <v>454</v>
      </c>
      <c r="E306" s="360"/>
      <c r="F306" s="361"/>
      <c r="G306" s="25" t="s">
        <v>616</v>
      </c>
      <c r="H306" s="166">
        <v>19</v>
      </c>
      <c r="I306" s="228" t="s">
        <v>629</v>
      </c>
      <c r="J306" s="236" t="s">
        <v>629</v>
      </c>
    </row>
    <row r="307" spans="1:10" ht="12.75">
      <c r="A307" s="76">
        <v>168</v>
      </c>
      <c r="B307" s="232" t="s">
        <v>235</v>
      </c>
      <c r="D307" s="329" t="s">
        <v>454</v>
      </c>
      <c r="E307" s="330"/>
      <c r="F307" s="339"/>
      <c r="G307" s="4" t="s">
        <v>616</v>
      </c>
      <c r="H307" s="80">
        <v>6.4</v>
      </c>
      <c r="I307" s="27" t="s">
        <v>629</v>
      </c>
      <c r="J307" s="76" t="s">
        <v>629</v>
      </c>
    </row>
    <row r="308" spans="1:10" ht="12.75">
      <c r="A308" s="236">
        <v>169</v>
      </c>
      <c r="B308" s="287" t="s">
        <v>236</v>
      </c>
      <c r="C308" s="157"/>
      <c r="D308" s="359" t="s">
        <v>454</v>
      </c>
      <c r="E308" s="360"/>
      <c r="F308" s="361"/>
      <c r="G308" s="25" t="s">
        <v>616</v>
      </c>
      <c r="H308" s="219">
        <v>11</v>
      </c>
      <c r="I308" s="228" t="s">
        <v>629</v>
      </c>
      <c r="J308" s="236" t="s">
        <v>629</v>
      </c>
    </row>
    <row r="309" spans="1:10" ht="12.75">
      <c r="A309" s="231">
        <v>170</v>
      </c>
      <c r="B309" s="232" t="s">
        <v>237</v>
      </c>
      <c r="D309" s="329" t="s">
        <v>454</v>
      </c>
      <c r="E309" s="330"/>
      <c r="F309" s="339"/>
      <c r="G309" s="4" t="s">
        <v>615</v>
      </c>
      <c r="H309" s="80">
        <v>6.2</v>
      </c>
      <c r="I309" s="27" t="s">
        <v>629</v>
      </c>
      <c r="J309" s="76" t="s">
        <v>629</v>
      </c>
    </row>
    <row r="310" spans="1:10" ht="12.75">
      <c r="A310" s="236">
        <v>171</v>
      </c>
      <c r="B310" s="287" t="s">
        <v>238</v>
      </c>
      <c r="C310" s="157"/>
      <c r="D310" s="359" t="s">
        <v>454</v>
      </c>
      <c r="E310" s="360"/>
      <c r="F310" s="361"/>
      <c r="G310" s="25" t="s">
        <v>615</v>
      </c>
      <c r="H310" s="166">
        <v>7.2</v>
      </c>
      <c r="I310" s="228" t="s">
        <v>629</v>
      </c>
      <c r="J310" s="236" t="s">
        <v>629</v>
      </c>
    </row>
    <row r="311" spans="1:10" ht="12.75">
      <c r="A311" s="207">
        <v>172</v>
      </c>
      <c r="B311" s="232" t="s">
        <v>239</v>
      </c>
      <c r="C311" s="30"/>
      <c r="D311" s="329" t="s">
        <v>454</v>
      </c>
      <c r="E311" s="330"/>
      <c r="F311" s="339"/>
      <c r="G311" s="4" t="s">
        <v>615</v>
      </c>
      <c r="H311" s="80">
        <v>9.7</v>
      </c>
      <c r="I311" s="27" t="s">
        <v>629</v>
      </c>
      <c r="J311" s="76" t="s">
        <v>629</v>
      </c>
    </row>
    <row r="312" spans="1:10" ht="12.75">
      <c r="A312" s="369">
        <v>173</v>
      </c>
      <c r="B312" s="324" t="s">
        <v>240</v>
      </c>
      <c r="C312" s="277"/>
      <c r="D312" s="359" t="s">
        <v>427</v>
      </c>
      <c r="E312" s="360"/>
      <c r="F312" s="361"/>
      <c r="G312" s="25" t="s">
        <v>618</v>
      </c>
      <c r="H312" s="366">
        <v>27.4</v>
      </c>
      <c r="I312" s="369" t="s">
        <v>629</v>
      </c>
      <c r="J312" s="369" t="s">
        <v>629</v>
      </c>
    </row>
    <row r="313" spans="1:10" ht="12.75">
      <c r="A313" s="370"/>
      <c r="B313" s="259"/>
      <c r="C313" s="278"/>
      <c r="D313" s="359" t="s">
        <v>569</v>
      </c>
      <c r="E313" s="360"/>
      <c r="F313" s="361"/>
      <c r="G313" s="25" t="s">
        <v>615</v>
      </c>
      <c r="H313" s="367"/>
      <c r="I313" s="370"/>
      <c r="J313" s="370"/>
    </row>
    <row r="314" spans="1:10" ht="12.75">
      <c r="A314" s="370"/>
      <c r="B314" s="259"/>
      <c r="C314" s="278"/>
      <c r="D314" s="359" t="s">
        <v>570</v>
      </c>
      <c r="E314" s="360"/>
      <c r="F314" s="361"/>
      <c r="G314" s="25" t="s">
        <v>615</v>
      </c>
      <c r="H314" s="367"/>
      <c r="I314" s="370"/>
      <c r="J314" s="370"/>
    </row>
    <row r="315" spans="1:10" ht="12.75">
      <c r="A315" s="371"/>
      <c r="B315" s="325"/>
      <c r="C315" s="280"/>
      <c r="D315" s="346" t="s">
        <v>464</v>
      </c>
      <c r="E315" s="327"/>
      <c r="F315" s="328"/>
      <c r="G315" s="25" t="s">
        <v>615</v>
      </c>
      <c r="H315" s="368"/>
      <c r="I315" s="371"/>
      <c r="J315" s="371"/>
    </row>
    <row r="316" spans="1:10" ht="12.75">
      <c r="A316" s="231">
        <v>174</v>
      </c>
      <c r="B316" s="232" t="s">
        <v>241</v>
      </c>
      <c r="D316" s="329" t="s">
        <v>454</v>
      </c>
      <c r="E316" s="330"/>
      <c r="F316" s="339"/>
      <c r="G316" s="4" t="s">
        <v>615</v>
      </c>
      <c r="H316" s="69">
        <v>7.6</v>
      </c>
      <c r="I316" s="27" t="s">
        <v>629</v>
      </c>
      <c r="J316" s="76" t="s">
        <v>629</v>
      </c>
    </row>
    <row r="317" spans="1:10" ht="12.75">
      <c r="A317" s="236">
        <v>175</v>
      </c>
      <c r="B317" s="287" t="s">
        <v>242</v>
      </c>
      <c r="C317" s="157"/>
      <c r="D317" s="359" t="s">
        <v>415</v>
      </c>
      <c r="E317" s="360"/>
      <c r="F317" s="361"/>
      <c r="G317" s="25" t="s">
        <v>615</v>
      </c>
      <c r="H317" s="166">
        <v>7.4</v>
      </c>
      <c r="I317" s="228" t="s">
        <v>629</v>
      </c>
      <c r="J317" s="236" t="s">
        <v>629</v>
      </c>
    </row>
    <row r="318" spans="1:10" ht="12.75">
      <c r="A318" s="76">
        <v>176</v>
      </c>
      <c r="B318" s="164" t="s">
        <v>243</v>
      </c>
      <c r="D318" s="329" t="s">
        <v>600</v>
      </c>
      <c r="E318" s="330"/>
      <c r="F318" s="339"/>
      <c r="G318" s="4" t="s">
        <v>615</v>
      </c>
      <c r="H318" s="80">
        <v>6</v>
      </c>
      <c r="I318" s="27" t="s">
        <v>629</v>
      </c>
      <c r="J318" s="76" t="s">
        <v>629</v>
      </c>
    </row>
    <row r="319" spans="1:10" ht="12.75">
      <c r="A319" s="236">
        <v>177</v>
      </c>
      <c r="B319" s="165" t="s">
        <v>244</v>
      </c>
      <c r="C319" s="157"/>
      <c r="D319" s="359" t="s">
        <v>454</v>
      </c>
      <c r="E319" s="360"/>
      <c r="F319" s="361"/>
      <c r="G319" s="25" t="s">
        <v>615</v>
      </c>
      <c r="H319" s="166">
        <v>11.8</v>
      </c>
      <c r="I319" s="228" t="s">
        <v>629</v>
      </c>
      <c r="J319" s="236" t="s">
        <v>629</v>
      </c>
    </row>
    <row r="320" spans="1:10" ht="12.75">
      <c r="A320" s="345">
        <v>178</v>
      </c>
      <c r="B320" s="261" t="s">
        <v>245</v>
      </c>
      <c r="D320" s="329" t="s">
        <v>415</v>
      </c>
      <c r="E320" s="330"/>
      <c r="F320" s="339"/>
      <c r="G320" s="4" t="s">
        <v>618</v>
      </c>
      <c r="H320" s="372">
        <v>15.3</v>
      </c>
      <c r="I320" s="374" t="s">
        <v>629</v>
      </c>
      <c r="J320" s="374" t="s">
        <v>629</v>
      </c>
    </row>
    <row r="321" spans="1:10" ht="12.75">
      <c r="A321" s="345"/>
      <c r="B321" s="261"/>
      <c r="D321" s="338" t="s">
        <v>561</v>
      </c>
      <c r="E321" s="317"/>
      <c r="F321" s="318"/>
      <c r="G321" s="12" t="s">
        <v>615</v>
      </c>
      <c r="H321" s="376"/>
      <c r="I321" s="377"/>
      <c r="J321" s="377"/>
    </row>
    <row r="322" spans="1:10" ht="12.75">
      <c r="A322" s="345"/>
      <c r="B322" s="261"/>
      <c r="D322" s="329" t="s">
        <v>565</v>
      </c>
      <c r="E322" s="330"/>
      <c r="F322" s="339"/>
      <c r="G322" s="4" t="s">
        <v>615</v>
      </c>
      <c r="H322" s="376"/>
      <c r="I322" s="377"/>
      <c r="J322" s="377"/>
    </row>
    <row r="323" spans="1:10" ht="12.75">
      <c r="A323" s="345"/>
      <c r="B323" s="261"/>
      <c r="D323" s="338" t="s">
        <v>461</v>
      </c>
      <c r="E323" s="317"/>
      <c r="F323" s="318"/>
      <c r="G323" s="12" t="s">
        <v>615</v>
      </c>
      <c r="H323" s="373"/>
      <c r="I323" s="375"/>
      <c r="J323" s="375"/>
    </row>
    <row r="324" spans="1:10" ht="12.75">
      <c r="A324" s="369">
        <v>179</v>
      </c>
      <c r="B324" s="326" t="s">
        <v>246</v>
      </c>
      <c r="C324" s="277"/>
      <c r="D324" s="359" t="s">
        <v>566</v>
      </c>
      <c r="E324" s="360"/>
      <c r="F324" s="361"/>
      <c r="G324" s="25" t="s">
        <v>618</v>
      </c>
      <c r="H324" s="366">
        <v>14.4</v>
      </c>
      <c r="I324" s="369" t="s">
        <v>629</v>
      </c>
      <c r="J324" s="369" t="s">
        <v>629</v>
      </c>
    </row>
    <row r="325" spans="1:10" ht="12.75">
      <c r="A325" s="370"/>
      <c r="B325" s="262"/>
      <c r="C325" s="278"/>
      <c r="D325" s="359" t="s">
        <v>486</v>
      </c>
      <c r="E325" s="360"/>
      <c r="F325" s="361"/>
      <c r="G325" s="25" t="s">
        <v>615</v>
      </c>
      <c r="H325" s="367"/>
      <c r="I325" s="370"/>
      <c r="J325" s="370"/>
    </row>
    <row r="326" spans="1:10" ht="12.75">
      <c r="A326" s="371"/>
      <c r="B326" s="294"/>
      <c r="C326" s="280"/>
      <c r="D326" s="346" t="s">
        <v>454</v>
      </c>
      <c r="E326" s="327"/>
      <c r="F326" s="328"/>
      <c r="G326" s="25" t="s">
        <v>615</v>
      </c>
      <c r="H326" s="368"/>
      <c r="I326" s="371"/>
      <c r="J326" s="371"/>
    </row>
    <row r="327" spans="1:10" ht="12.75">
      <c r="A327" s="345">
        <v>180</v>
      </c>
      <c r="B327" s="261" t="s">
        <v>247</v>
      </c>
      <c r="D327" s="329" t="s">
        <v>567</v>
      </c>
      <c r="E327" s="330"/>
      <c r="F327" s="339"/>
      <c r="G327" s="4" t="s">
        <v>615</v>
      </c>
      <c r="H327" s="372">
        <v>16.9</v>
      </c>
      <c r="I327" s="374" t="s">
        <v>629</v>
      </c>
      <c r="J327" s="374" t="s">
        <v>629</v>
      </c>
    </row>
    <row r="328" spans="1:10" ht="12.75">
      <c r="A328" s="345"/>
      <c r="B328" s="261"/>
      <c r="D328" s="338" t="s">
        <v>568</v>
      </c>
      <c r="E328" s="317"/>
      <c r="F328" s="318"/>
      <c r="G328" s="12" t="s">
        <v>615</v>
      </c>
      <c r="H328" s="373"/>
      <c r="I328" s="375"/>
      <c r="J328" s="375"/>
    </row>
    <row r="329" spans="1:10" ht="12.75">
      <c r="A329" s="369">
        <v>181</v>
      </c>
      <c r="B329" s="326" t="s">
        <v>248</v>
      </c>
      <c r="C329" s="277"/>
      <c r="D329" s="334" t="s">
        <v>567</v>
      </c>
      <c r="E329" s="321"/>
      <c r="F329" s="343"/>
      <c r="G329" s="25" t="s">
        <v>615</v>
      </c>
      <c r="H329" s="366">
        <v>16.7</v>
      </c>
      <c r="I329" s="369" t="s">
        <v>629</v>
      </c>
      <c r="J329" s="369" t="s">
        <v>629</v>
      </c>
    </row>
    <row r="330" spans="1:10" ht="12.75">
      <c r="A330" s="371"/>
      <c r="B330" s="294"/>
      <c r="C330" s="280"/>
      <c r="D330" s="346" t="s">
        <v>568</v>
      </c>
      <c r="E330" s="327"/>
      <c r="F330" s="328"/>
      <c r="G330" s="25" t="s">
        <v>615</v>
      </c>
      <c r="H330" s="368"/>
      <c r="I330" s="371"/>
      <c r="J330" s="371"/>
    </row>
    <row r="331" spans="1:10" ht="12.75">
      <c r="A331" s="339">
        <v>182</v>
      </c>
      <c r="B331" s="261" t="s">
        <v>249</v>
      </c>
      <c r="D331" s="329" t="s">
        <v>567</v>
      </c>
      <c r="E331" s="330"/>
      <c r="F331" s="339"/>
      <c r="G331" s="67" t="s">
        <v>615</v>
      </c>
      <c r="H331" s="372">
        <v>8.4</v>
      </c>
      <c r="I331" s="374" t="s">
        <v>629</v>
      </c>
      <c r="J331" s="374" t="s">
        <v>629</v>
      </c>
    </row>
    <row r="332" spans="1:10" ht="12.75">
      <c r="A332" s="339"/>
      <c r="B332" s="261"/>
      <c r="D332" s="338" t="s">
        <v>568</v>
      </c>
      <c r="E332" s="317"/>
      <c r="F332" s="318"/>
      <c r="G332" s="31" t="s">
        <v>615</v>
      </c>
      <c r="H332" s="373"/>
      <c r="I332" s="375"/>
      <c r="J332" s="375"/>
    </row>
    <row r="333" spans="1:10" ht="12.75">
      <c r="A333" s="369">
        <v>183</v>
      </c>
      <c r="B333" s="326" t="s">
        <v>250</v>
      </c>
      <c r="C333" s="277"/>
      <c r="D333" s="334" t="s">
        <v>567</v>
      </c>
      <c r="E333" s="321"/>
      <c r="F333" s="343"/>
      <c r="G333" s="25" t="s">
        <v>615</v>
      </c>
      <c r="H333" s="241"/>
      <c r="I333" s="369" t="s">
        <v>629</v>
      </c>
      <c r="J333" s="369" t="s">
        <v>629</v>
      </c>
    </row>
    <row r="334" spans="1:10" ht="12.75">
      <c r="A334" s="371"/>
      <c r="B334" s="294"/>
      <c r="C334" s="280"/>
      <c r="D334" s="346" t="s">
        <v>568</v>
      </c>
      <c r="E334" s="327"/>
      <c r="F334" s="328"/>
      <c r="G334" s="25" t="s">
        <v>615</v>
      </c>
      <c r="H334" s="242">
        <v>14.6</v>
      </c>
      <c r="I334" s="371"/>
      <c r="J334" s="371"/>
    </row>
    <row r="335" spans="1:10" ht="12.75">
      <c r="A335" s="377">
        <v>184</v>
      </c>
      <c r="B335" s="261" t="s">
        <v>251</v>
      </c>
      <c r="D335" s="329" t="s">
        <v>567</v>
      </c>
      <c r="E335" s="330"/>
      <c r="F335" s="339"/>
      <c r="G335" s="4" t="s">
        <v>615</v>
      </c>
      <c r="H335" s="372">
        <v>14.3</v>
      </c>
      <c r="I335" s="374" t="s">
        <v>629</v>
      </c>
      <c r="J335" s="374" t="s">
        <v>629</v>
      </c>
    </row>
    <row r="336" spans="1:10" ht="12.75">
      <c r="A336" s="377"/>
      <c r="B336" s="261"/>
      <c r="D336" s="338" t="s">
        <v>568</v>
      </c>
      <c r="E336" s="317"/>
      <c r="F336" s="318"/>
      <c r="G336" s="12" t="s">
        <v>615</v>
      </c>
      <c r="H336" s="373"/>
      <c r="I336" s="375"/>
      <c r="J336" s="375"/>
    </row>
    <row r="337" spans="1:10" ht="12.75">
      <c r="A337" s="369">
        <v>185</v>
      </c>
      <c r="B337" s="326" t="s">
        <v>252</v>
      </c>
      <c r="C337" s="277"/>
      <c r="D337" s="334" t="s">
        <v>567</v>
      </c>
      <c r="E337" s="321"/>
      <c r="F337" s="343"/>
      <c r="G337" s="25" t="s">
        <v>615</v>
      </c>
      <c r="H337" s="241"/>
      <c r="I337" s="369" t="s">
        <v>629</v>
      </c>
      <c r="J337" s="369" t="s">
        <v>629</v>
      </c>
    </row>
    <row r="338" spans="1:10" ht="12.75">
      <c r="A338" s="371"/>
      <c r="B338" s="294"/>
      <c r="C338" s="280"/>
      <c r="D338" s="346" t="s">
        <v>568</v>
      </c>
      <c r="E338" s="327"/>
      <c r="F338" s="328"/>
      <c r="G338" s="25" t="s">
        <v>615</v>
      </c>
      <c r="H338" s="282">
        <v>9.2</v>
      </c>
      <c r="I338" s="371"/>
      <c r="J338" s="371"/>
    </row>
    <row r="339" spans="1:10" ht="12.75">
      <c r="A339" s="229">
        <v>186</v>
      </c>
      <c r="B339" s="232" t="s">
        <v>253</v>
      </c>
      <c r="D339" s="329" t="s">
        <v>452</v>
      </c>
      <c r="E339" s="330"/>
      <c r="F339" s="339"/>
      <c r="G339" s="4" t="s">
        <v>616</v>
      </c>
      <c r="H339" s="69">
        <v>7.8</v>
      </c>
      <c r="I339" s="27" t="s">
        <v>629</v>
      </c>
      <c r="J339" s="76" t="s">
        <v>629</v>
      </c>
    </row>
    <row r="340" spans="1:10" ht="12.75">
      <c r="A340" s="236">
        <v>187</v>
      </c>
      <c r="B340" s="165" t="s">
        <v>254</v>
      </c>
      <c r="C340" s="157"/>
      <c r="D340" s="359" t="s">
        <v>452</v>
      </c>
      <c r="E340" s="360"/>
      <c r="F340" s="361"/>
      <c r="G340" s="25" t="s">
        <v>616</v>
      </c>
      <c r="H340" s="219">
        <v>4.4</v>
      </c>
      <c r="I340" s="228" t="s">
        <v>629</v>
      </c>
      <c r="J340" s="236" t="s">
        <v>629</v>
      </c>
    </row>
    <row r="341" spans="1:10" ht="12.75">
      <c r="A341" s="76">
        <v>188</v>
      </c>
      <c r="B341" s="232" t="s">
        <v>255</v>
      </c>
      <c r="D341" s="329" t="s">
        <v>452</v>
      </c>
      <c r="E341" s="330"/>
      <c r="F341" s="339"/>
      <c r="G341" s="4" t="s">
        <v>616</v>
      </c>
      <c r="H341" s="69">
        <v>5.9</v>
      </c>
      <c r="I341" s="27" t="s">
        <v>629</v>
      </c>
      <c r="J341" s="76" t="s">
        <v>629</v>
      </c>
    </row>
    <row r="342" spans="1:10" ht="12.75">
      <c r="A342" s="236">
        <v>189</v>
      </c>
      <c r="B342" s="287" t="s">
        <v>256</v>
      </c>
      <c r="C342" s="157"/>
      <c r="D342" s="359" t="s">
        <v>452</v>
      </c>
      <c r="E342" s="360"/>
      <c r="F342" s="361"/>
      <c r="G342" s="25" t="s">
        <v>616</v>
      </c>
      <c r="H342" s="219">
        <v>0</v>
      </c>
      <c r="I342" s="228" t="s">
        <v>629</v>
      </c>
      <c r="J342" s="236" t="s">
        <v>629</v>
      </c>
    </row>
    <row r="343" spans="1:10" ht="12.75">
      <c r="A343" s="76">
        <v>190</v>
      </c>
      <c r="B343" s="232" t="s">
        <v>257</v>
      </c>
      <c r="D343" s="329" t="s">
        <v>452</v>
      </c>
      <c r="E343" s="330"/>
      <c r="F343" s="339"/>
      <c r="G343" s="4" t="s">
        <v>615</v>
      </c>
      <c r="H343" s="69">
        <v>3.1</v>
      </c>
      <c r="I343" s="27" t="s">
        <v>629</v>
      </c>
      <c r="J343" s="76" t="s">
        <v>629</v>
      </c>
    </row>
    <row r="344" spans="1:10" ht="12.75">
      <c r="A344" s="236">
        <v>191</v>
      </c>
      <c r="B344" s="165" t="s">
        <v>258</v>
      </c>
      <c r="C344" s="157"/>
      <c r="D344" s="359" t="s">
        <v>422</v>
      </c>
      <c r="E344" s="360"/>
      <c r="F344" s="361"/>
      <c r="G344" s="25" t="s">
        <v>615</v>
      </c>
      <c r="H344" s="166">
        <v>4.2</v>
      </c>
      <c r="I344" s="228" t="s">
        <v>629</v>
      </c>
      <c r="J344" s="236" t="s">
        <v>629</v>
      </c>
    </row>
    <row r="345" spans="1:10" ht="12.75">
      <c r="A345" s="76">
        <v>192</v>
      </c>
      <c r="B345" s="164" t="s">
        <v>259</v>
      </c>
      <c r="D345" s="329" t="s">
        <v>415</v>
      </c>
      <c r="E345" s="330"/>
      <c r="F345" s="339"/>
      <c r="G345" s="4" t="s">
        <v>618</v>
      </c>
      <c r="H345" s="80">
        <v>15</v>
      </c>
      <c r="I345" s="27" t="s">
        <v>629</v>
      </c>
      <c r="J345" s="76" t="s">
        <v>629</v>
      </c>
    </row>
    <row r="346" spans="1:10" ht="12.75">
      <c r="A346" s="369">
        <v>193</v>
      </c>
      <c r="B346" s="322" t="s">
        <v>260</v>
      </c>
      <c r="C346" s="277"/>
      <c r="D346" s="359" t="s">
        <v>415</v>
      </c>
      <c r="E346" s="360"/>
      <c r="F346" s="361"/>
      <c r="G346" s="25" t="s">
        <v>615</v>
      </c>
      <c r="H346" s="366">
        <v>12.4</v>
      </c>
      <c r="I346" s="369" t="s">
        <v>629</v>
      </c>
      <c r="J346" s="369" t="s">
        <v>629</v>
      </c>
    </row>
    <row r="347" spans="1:10" ht="12.75">
      <c r="A347" s="371"/>
      <c r="B347" s="323"/>
      <c r="C347" s="280"/>
      <c r="D347" s="346" t="s">
        <v>454</v>
      </c>
      <c r="E347" s="327"/>
      <c r="F347" s="328"/>
      <c r="G347" s="25" t="s">
        <v>615</v>
      </c>
      <c r="H347" s="368"/>
      <c r="I347" s="371"/>
      <c r="J347" s="371"/>
    </row>
    <row r="348" spans="1:10" ht="12.75">
      <c r="A348" s="377">
        <v>194</v>
      </c>
      <c r="B348" s="296" t="s">
        <v>261</v>
      </c>
      <c r="D348" s="319" t="s">
        <v>415</v>
      </c>
      <c r="E348" s="320"/>
      <c r="F348" s="341"/>
      <c r="G348" s="67" t="s">
        <v>615</v>
      </c>
      <c r="H348" s="372">
        <v>19.8</v>
      </c>
      <c r="I348" s="374" t="s">
        <v>629</v>
      </c>
      <c r="J348" s="374" t="s">
        <v>629</v>
      </c>
    </row>
    <row r="349" spans="1:10" ht="12.75">
      <c r="A349" s="377"/>
      <c r="B349" s="296"/>
      <c r="D349" s="329" t="s">
        <v>454</v>
      </c>
      <c r="E349" s="330"/>
      <c r="F349" s="339"/>
      <c r="G349" s="31" t="s">
        <v>615</v>
      </c>
      <c r="H349" s="373"/>
      <c r="I349" s="375"/>
      <c r="J349" s="375"/>
    </row>
    <row r="350" spans="1:10" ht="12.75">
      <c r="A350" s="369">
        <v>195</v>
      </c>
      <c r="B350" s="322" t="s">
        <v>262</v>
      </c>
      <c r="C350" s="277"/>
      <c r="D350" s="359" t="s">
        <v>486</v>
      </c>
      <c r="E350" s="360"/>
      <c r="F350" s="361"/>
      <c r="G350" s="25" t="s">
        <v>616</v>
      </c>
      <c r="H350" s="241"/>
      <c r="I350" s="226" t="s">
        <v>629</v>
      </c>
      <c r="J350" s="234" t="s">
        <v>629</v>
      </c>
    </row>
    <row r="351" spans="1:10" ht="12.75">
      <c r="A351" s="371"/>
      <c r="B351" s="323"/>
      <c r="C351" s="280"/>
      <c r="D351" s="346" t="s">
        <v>454</v>
      </c>
      <c r="E351" s="327"/>
      <c r="F351" s="328"/>
      <c r="G351" s="25" t="s">
        <v>615</v>
      </c>
      <c r="H351" s="242">
        <v>10</v>
      </c>
      <c r="I351" s="280"/>
      <c r="J351" s="281"/>
    </row>
    <row r="352" spans="1:10" ht="12.75">
      <c r="A352" s="377">
        <v>196</v>
      </c>
      <c r="B352" s="296" t="s">
        <v>263</v>
      </c>
      <c r="D352" s="319" t="s">
        <v>486</v>
      </c>
      <c r="E352" s="320"/>
      <c r="F352" s="341"/>
      <c r="G352" s="67" t="s">
        <v>616</v>
      </c>
      <c r="H352" s="372">
        <v>16.5</v>
      </c>
      <c r="I352" s="374" t="s">
        <v>629</v>
      </c>
      <c r="J352" s="374" t="s">
        <v>629</v>
      </c>
    </row>
    <row r="353" spans="1:10" ht="12.75">
      <c r="A353" s="377"/>
      <c r="B353" s="296"/>
      <c r="D353" s="329" t="s">
        <v>454</v>
      </c>
      <c r="E353" s="330"/>
      <c r="F353" s="339"/>
      <c r="G353" s="31" t="s">
        <v>615</v>
      </c>
      <c r="H353" s="373"/>
      <c r="I353" s="375"/>
      <c r="J353" s="375"/>
    </row>
    <row r="354" spans="1:10" ht="12.75">
      <c r="A354" s="369">
        <v>197</v>
      </c>
      <c r="B354" s="322" t="s">
        <v>264</v>
      </c>
      <c r="C354" s="277"/>
      <c r="D354" s="359" t="s">
        <v>486</v>
      </c>
      <c r="E354" s="360"/>
      <c r="F354" s="361"/>
      <c r="G354" s="25" t="s">
        <v>616</v>
      </c>
      <c r="H354" s="241"/>
      <c r="I354" s="226" t="s">
        <v>629</v>
      </c>
      <c r="J354" s="234" t="s">
        <v>629</v>
      </c>
    </row>
    <row r="355" spans="1:10" ht="12.75">
      <c r="A355" s="371"/>
      <c r="B355" s="323"/>
      <c r="C355" s="280"/>
      <c r="D355" s="346" t="s">
        <v>454</v>
      </c>
      <c r="E355" s="327"/>
      <c r="F355" s="328"/>
      <c r="G355" s="25" t="s">
        <v>615</v>
      </c>
      <c r="H355" s="242">
        <v>19.2</v>
      </c>
      <c r="I355" s="280"/>
      <c r="J355" s="281"/>
    </row>
    <row r="356" spans="1:10" ht="12.75">
      <c r="A356" s="345">
        <v>198</v>
      </c>
      <c r="B356" s="296" t="s">
        <v>265</v>
      </c>
      <c r="D356" s="319" t="s">
        <v>486</v>
      </c>
      <c r="E356" s="320"/>
      <c r="F356" s="341"/>
      <c r="G356" s="67" t="s">
        <v>616</v>
      </c>
      <c r="H356" s="372">
        <v>17.4</v>
      </c>
      <c r="I356" s="374" t="s">
        <v>629</v>
      </c>
      <c r="J356" s="374" t="s">
        <v>629</v>
      </c>
    </row>
    <row r="357" spans="1:10" ht="12.75">
      <c r="A357" s="345"/>
      <c r="B357" s="296"/>
      <c r="D357" s="329" t="s">
        <v>454</v>
      </c>
      <c r="E357" s="330"/>
      <c r="F357" s="339"/>
      <c r="G357" s="31" t="s">
        <v>615</v>
      </c>
      <c r="H357" s="373"/>
      <c r="I357" s="375"/>
      <c r="J357" s="375"/>
    </row>
    <row r="358" spans="1:10" ht="12.75">
      <c r="A358" s="369">
        <v>199</v>
      </c>
      <c r="B358" s="322" t="s">
        <v>266</v>
      </c>
      <c r="C358" s="277"/>
      <c r="D358" s="359" t="s">
        <v>601</v>
      </c>
      <c r="E358" s="360"/>
      <c r="F358" s="361"/>
      <c r="G358" s="25" t="s">
        <v>616</v>
      </c>
      <c r="H358" s="241"/>
      <c r="I358" s="226" t="s">
        <v>629</v>
      </c>
      <c r="J358" s="234" t="s">
        <v>629</v>
      </c>
    </row>
    <row r="359" spans="1:10" ht="12.75">
      <c r="A359" s="371"/>
      <c r="B359" s="323"/>
      <c r="C359" s="280"/>
      <c r="D359" s="346" t="s">
        <v>454</v>
      </c>
      <c r="E359" s="327"/>
      <c r="F359" s="328"/>
      <c r="G359" s="25" t="s">
        <v>615</v>
      </c>
      <c r="H359" s="242">
        <v>16.5</v>
      </c>
      <c r="I359" s="280"/>
      <c r="J359" s="281"/>
    </row>
    <row r="360" spans="1:10" ht="12.75">
      <c r="A360" s="76">
        <v>200</v>
      </c>
      <c r="B360" s="365" t="s">
        <v>267</v>
      </c>
      <c r="D360" s="329" t="s">
        <v>486</v>
      </c>
      <c r="E360" s="330"/>
      <c r="F360" s="339"/>
      <c r="G360" s="4" t="s">
        <v>616</v>
      </c>
      <c r="H360" s="80">
        <v>11.2</v>
      </c>
      <c r="I360" s="27" t="s">
        <v>629</v>
      </c>
      <c r="J360" s="76" t="s">
        <v>629</v>
      </c>
    </row>
    <row r="361" spans="1:10" ht="12.75">
      <c r="A361" s="369">
        <v>201</v>
      </c>
      <c r="B361" s="322" t="s">
        <v>268</v>
      </c>
      <c r="C361" s="277"/>
      <c r="D361" s="359" t="s">
        <v>486</v>
      </c>
      <c r="E361" s="360"/>
      <c r="F361" s="361"/>
      <c r="G361" s="25" t="s">
        <v>616</v>
      </c>
      <c r="H361" s="366">
        <v>20.9</v>
      </c>
      <c r="I361" s="277"/>
      <c r="J361" s="272"/>
    </row>
    <row r="362" spans="1:10" ht="12.75">
      <c r="A362" s="371"/>
      <c r="B362" s="323"/>
      <c r="C362" s="280"/>
      <c r="D362" s="346" t="s">
        <v>454</v>
      </c>
      <c r="E362" s="327"/>
      <c r="F362" s="328"/>
      <c r="G362" s="25" t="s">
        <v>615</v>
      </c>
      <c r="H362" s="368"/>
      <c r="I362" s="208" t="s">
        <v>629</v>
      </c>
      <c r="J362" s="243" t="s">
        <v>629</v>
      </c>
    </row>
    <row r="363" spans="1:10" ht="12.75">
      <c r="A363" s="377">
        <v>202</v>
      </c>
      <c r="B363" s="296" t="s">
        <v>269</v>
      </c>
      <c r="D363" s="319" t="s">
        <v>486</v>
      </c>
      <c r="E363" s="320"/>
      <c r="F363" s="341"/>
      <c r="G363" s="67" t="s">
        <v>616</v>
      </c>
      <c r="H363" s="372">
        <v>21.6</v>
      </c>
      <c r="I363" s="374" t="s">
        <v>629</v>
      </c>
      <c r="J363" s="374" t="s">
        <v>629</v>
      </c>
    </row>
    <row r="364" spans="1:10" ht="12.75">
      <c r="A364" s="377"/>
      <c r="B364" s="296"/>
      <c r="D364" s="329" t="s">
        <v>454</v>
      </c>
      <c r="E364" s="330"/>
      <c r="F364" s="339"/>
      <c r="G364" s="31" t="s">
        <v>615</v>
      </c>
      <c r="H364" s="373"/>
      <c r="I364" s="375"/>
      <c r="J364" s="375"/>
    </row>
    <row r="365" spans="1:10" ht="12.75">
      <c r="A365" s="369">
        <v>203</v>
      </c>
      <c r="B365" s="322" t="s">
        <v>270</v>
      </c>
      <c r="C365" s="277"/>
      <c r="D365" s="359" t="s">
        <v>464</v>
      </c>
      <c r="E365" s="360"/>
      <c r="F365" s="361"/>
      <c r="G365" s="25" t="s">
        <v>615</v>
      </c>
      <c r="H365" s="241"/>
      <c r="I365" s="226" t="s">
        <v>629</v>
      </c>
      <c r="J365" s="234" t="s">
        <v>629</v>
      </c>
    </row>
    <row r="366" spans="1:10" ht="12.75">
      <c r="A366" s="371"/>
      <c r="B366" s="323"/>
      <c r="C366" s="280"/>
      <c r="D366" s="346" t="s">
        <v>454</v>
      </c>
      <c r="E366" s="327"/>
      <c r="F366" s="328"/>
      <c r="G366" s="25" t="s">
        <v>615</v>
      </c>
      <c r="H366" s="242">
        <v>15.3</v>
      </c>
      <c r="I366" s="280"/>
      <c r="J366" s="281"/>
    </row>
    <row r="367" spans="1:10" ht="12.75">
      <c r="A367" s="345">
        <v>204</v>
      </c>
      <c r="B367" s="296" t="s">
        <v>271</v>
      </c>
      <c r="D367" s="319" t="s">
        <v>541</v>
      </c>
      <c r="E367" s="320"/>
      <c r="F367" s="341"/>
      <c r="G367" s="67" t="s">
        <v>616</v>
      </c>
      <c r="H367" s="372">
        <v>16.4</v>
      </c>
      <c r="I367" s="374" t="s">
        <v>629</v>
      </c>
      <c r="J367" s="374" t="s">
        <v>629</v>
      </c>
    </row>
    <row r="368" spans="1:10" ht="12.75">
      <c r="A368" s="345"/>
      <c r="B368" s="296"/>
      <c r="D368" s="329" t="s">
        <v>560</v>
      </c>
      <c r="E368" s="330"/>
      <c r="F368" s="339"/>
      <c r="G368" s="31" t="s">
        <v>615</v>
      </c>
      <c r="H368" s="373"/>
      <c r="I368" s="375"/>
      <c r="J368" s="375"/>
    </row>
    <row r="369" spans="1:10" ht="12.75">
      <c r="A369" s="369">
        <v>205</v>
      </c>
      <c r="B369" s="322" t="s">
        <v>272</v>
      </c>
      <c r="C369" s="277"/>
      <c r="D369" s="359" t="s">
        <v>486</v>
      </c>
      <c r="E369" s="360"/>
      <c r="F369" s="361"/>
      <c r="G369" s="25" t="s">
        <v>616</v>
      </c>
      <c r="H369" s="366">
        <v>16.5</v>
      </c>
      <c r="I369" s="369" t="s">
        <v>629</v>
      </c>
      <c r="J369" s="369" t="s">
        <v>629</v>
      </c>
    </row>
    <row r="370" spans="1:10" ht="12.75">
      <c r="A370" s="371"/>
      <c r="B370" s="323"/>
      <c r="C370" s="280"/>
      <c r="D370" s="346" t="s">
        <v>454</v>
      </c>
      <c r="E370" s="327"/>
      <c r="F370" s="328"/>
      <c r="G370" s="25" t="s">
        <v>615</v>
      </c>
      <c r="H370" s="368"/>
      <c r="I370" s="371"/>
      <c r="J370" s="371"/>
    </row>
    <row r="371" spans="1:10" ht="12.75">
      <c r="A371" s="377">
        <v>206</v>
      </c>
      <c r="B371" s="296" t="s">
        <v>273</v>
      </c>
      <c r="D371" s="319" t="s">
        <v>486</v>
      </c>
      <c r="E371" s="320"/>
      <c r="F371" s="341"/>
      <c r="G371" s="67" t="s">
        <v>616</v>
      </c>
      <c r="H371" s="372">
        <v>8.6</v>
      </c>
      <c r="I371" s="374" t="s">
        <v>629</v>
      </c>
      <c r="J371" s="374" t="s">
        <v>629</v>
      </c>
    </row>
    <row r="372" spans="1:10" ht="12.75">
      <c r="A372" s="377"/>
      <c r="B372" s="296"/>
      <c r="D372" s="329" t="s">
        <v>454</v>
      </c>
      <c r="E372" s="330"/>
      <c r="F372" s="339"/>
      <c r="G372" s="31" t="s">
        <v>615</v>
      </c>
      <c r="H372" s="373"/>
      <c r="I372" s="375"/>
      <c r="J372" s="375"/>
    </row>
    <row r="373" spans="1:10" ht="12.75">
      <c r="A373" s="369">
        <v>207</v>
      </c>
      <c r="B373" s="322" t="s">
        <v>274</v>
      </c>
      <c r="C373" s="277"/>
      <c r="D373" s="359" t="s">
        <v>461</v>
      </c>
      <c r="E373" s="360"/>
      <c r="F373" s="361"/>
      <c r="G373" s="25" t="s">
        <v>615</v>
      </c>
      <c r="H373" s="366">
        <v>18.5</v>
      </c>
      <c r="I373" s="369" t="s">
        <v>629</v>
      </c>
      <c r="J373" s="369" t="s">
        <v>629</v>
      </c>
    </row>
    <row r="374" spans="1:10" ht="12.75">
      <c r="A374" s="371"/>
      <c r="B374" s="323"/>
      <c r="C374" s="280"/>
      <c r="D374" s="346" t="s">
        <v>561</v>
      </c>
      <c r="E374" s="327"/>
      <c r="F374" s="328"/>
      <c r="G374" s="25" t="s">
        <v>615</v>
      </c>
      <c r="H374" s="368"/>
      <c r="I374" s="371"/>
      <c r="J374" s="371"/>
    </row>
    <row r="375" spans="1:10" ht="12.75">
      <c r="A375" s="345">
        <v>208</v>
      </c>
      <c r="B375" s="296" t="s">
        <v>275</v>
      </c>
      <c r="D375" s="319" t="s">
        <v>560</v>
      </c>
      <c r="E375" s="320"/>
      <c r="F375" s="341"/>
      <c r="G375" s="67" t="s">
        <v>615</v>
      </c>
      <c r="H375" s="372">
        <v>18.6</v>
      </c>
      <c r="I375" s="374" t="s">
        <v>629</v>
      </c>
      <c r="J375" s="374" t="s">
        <v>629</v>
      </c>
    </row>
    <row r="376" spans="1:10" ht="12.75">
      <c r="A376" s="345"/>
      <c r="B376" s="296"/>
      <c r="D376" s="329" t="s">
        <v>454</v>
      </c>
      <c r="E376" s="330"/>
      <c r="F376" s="339"/>
      <c r="G376" s="31" t="s">
        <v>615</v>
      </c>
      <c r="H376" s="373"/>
      <c r="I376" s="375"/>
      <c r="J376" s="375"/>
    </row>
    <row r="377" spans="1:10" ht="12.75">
      <c r="A377" s="369">
        <v>209</v>
      </c>
      <c r="B377" s="322" t="s">
        <v>412</v>
      </c>
      <c r="C377" s="277"/>
      <c r="D377" s="359" t="s">
        <v>486</v>
      </c>
      <c r="E377" s="360"/>
      <c r="F377" s="361"/>
      <c r="G377" s="25" t="s">
        <v>616</v>
      </c>
      <c r="H377" s="366">
        <v>6.5</v>
      </c>
      <c r="I377" s="369" t="s">
        <v>629</v>
      </c>
      <c r="J377" s="369" t="s">
        <v>629</v>
      </c>
    </row>
    <row r="378" spans="1:10" ht="12.75">
      <c r="A378" s="371"/>
      <c r="B378" s="323"/>
      <c r="C378" s="280"/>
      <c r="D378" s="346" t="s">
        <v>454</v>
      </c>
      <c r="E378" s="327"/>
      <c r="F378" s="328"/>
      <c r="G378" s="25" t="s">
        <v>615</v>
      </c>
      <c r="H378" s="368"/>
      <c r="I378" s="371"/>
      <c r="J378" s="371"/>
    </row>
    <row r="379" spans="1:10" ht="12.75">
      <c r="A379" s="345">
        <v>210</v>
      </c>
      <c r="B379" s="296" t="s">
        <v>276</v>
      </c>
      <c r="D379" s="319" t="s">
        <v>486</v>
      </c>
      <c r="E379" s="320"/>
      <c r="F379" s="341"/>
      <c r="G379" s="67" t="s">
        <v>615</v>
      </c>
      <c r="H379" s="372">
        <v>28.9</v>
      </c>
      <c r="I379" s="374" t="s">
        <v>629</v>
      </c>
      <c r="J379" s="374" t="s">
        <v>629</v>
      </c>
    </row>
    <row r="380" spans="1:10" ht="12.75">
      <c r="A380" s="345"/>
      <c r="B380" s="296"/>
      <c r="D380" s="338" t="s">
        <v>539</v>
      </c>
      <c r="E380" s="317"/>
      <c r="F380" s="318"/>
      <c r="G380" s="12" t="s">
        <v>618</v>
      </c>
      <c r="H380" s="376"/>
      <c r="I380" s="377"/>
      <c r="J380" s="377"/>
    </row>
    <row r="381" spans="1:10" ht="12.75">
      <c r="A381" s="345"/>
      <c r="B381" s="296"/>
      <c r="D381" s="329" t="s">
        <v>486</v>
      </c>
      <c r="E381" s="330"/>
      <c r="F381" s="339"/>
      <c r="G381" s="31" t="s">
        <v>616</v>
      </c>
      <c r="H381" s="373"/>
      <c r="I381" s="375"/>
      <c r="J381" s="375"/>
    </row>
    <row r="382" spans="1:10" ht="12.75">
      <c r="A382" s="369">
        <v>211</v>
      </c>
      <c r="B382" s="324" t="s">
        <v>357</v>
      </c>
      <c r="C382" s="277"/>
      <c r="D382" s="359" t="s">
        <v>486</v>
      </c>
      <c r="E382" s="360"/>
      <c r="F382" s="361"/>
      <c r="G382" s="25" t="s">
        <v>616</v>
      </c>
      <c r="H382" s="366">
        <v>12</v>
      </c>
      <c r="I382" s="369" t="s">
        <v>629</v>
      </c>
      <c r="J382" s="369" t="s">
        <v>629</v>
      </c>
    </row>
    <row r="383" spans="1:10" ht="12.75">
      <c r="A383" s="371"/>
      <c r="B383" s="325"/>
      <c r="C383" s="280"/>
      <c r="D383" s="346" t="s">
        <v>454</v>
      </c>
      <c r="E383" s="327"/>
      <c r="F383" s="328"/>
      <c r="G383" s="25" t="s">
        <v>615</v>
      </c>
      <c r="H383" s="368"/>
      <c r="I383" s="371"/>
      <c r="J383" s="371"/>
    </row>
    <row r="384" spans="1:10" ht="12.75">
      <c r="A384" s="345">
        <v>212</v>
      </c>
      <c r="B384" s="295" t="s">
        <v>277</v>
      </c>
      <c r="D384" s="319" t="s">
        <v>486</v>
      </c>
      <c r="E384" s="320"/>
      <c r="F384" s="341"/>
      <c r="G384" s="67" t="s">
        <v>616</v>
      </c>
      <c r="H384" s="372">
        <v>7</v>
      </c>
      <c r="I384" s="374" t="s">
        <v>629</v>
      </c>
      <c r="J384" s="374" t="s">
        <v>629</v>
      </c>
    </row>
    <row r="385" spans="1:10" ht="12.75">
      <c r="A385" s="345"/>
      <c r="B385" s="295"/>
      <c r="D385" s="329" t="s">
        <v>454</v>
      </c>
      <c r="E385" s="330"/>
      <c r="F385" s="339"/>
      <c r="G385" s="31" t="s">
        <v>615</v>
      </c>
      <c r="H385" s="373"/>
      <c r="I385" s="375"/>
      <c r="J385" s="375"/>
    </row>
    <row r="386" spans="1:10" ht="12.75">
      <c r="A386" s="369">
        <v>213</v>
      </c>
      <c r="B386" s="324" t="s">
        <v>358</v>
      </c>
      <c r="C386" s="277"/>
      <c r="D386" s="359" t="s">
        <v>486</v>
      </c>
      <c r="E386" s="360"/>
      <c r="F386" s="361"/>
      <c r="G386" s="25" t="s">
        <v>616</v>
      </c>
      <c r="H386" s="366">
        <v>15.8</v>
      </c>
      <c r="I386" s="369" t="s">
        <v>629</v>
      </c>
      <c r="J386" s="369" t="s">
        <v>629</v>
      </c>
    </row>
    <row r="387" spans="1:10" ht="12.75">
      <c r="A387" s="371"/>
      <c r="B387" s="325"/>
      <c r="C387" s="280"/>
      <c r="D387" s="346" t="s">
        <v>454</v>
      </c>
      <c r="E387" s="327"/>
      <c r="F387" s="328"/>
      <c r="G387" s="25" t="s">
        <v>615</v>
      </c>
      <c r="H387" s="368"/>
      <c r="I387" s="371"/>
      <c r="J387" s="371"/>
    </row>
    <row r="388" spans="1:10" ht="12.75">
      <c r="A388" s="229">
        <v>214</v>
      </c>
      <c r="B388" s="232" t="s">
        <v>278</v>
      </c>
      <c r="D388" s="329" t="s">
        <v>454</v>
      </c>
      <c r="E388" s="330"/>
      <c r="F388" s="339"/>
      <c r="G388" s="4" t="s">
        <v>615</v>
      </c>
      <c r="H388" s="69">
        <v>3.2</v>
      </c>
      <c r="I388" s="27" t="s">
        <v>629</v>
      </c>
      <c r="J388" s="76" t="s">
        <v>629</v>
      </c>
    </row>
    <row r="389" spans="1:10" ht="12.75">
      <c r="A389" s="236">
        <v>215</v>
      </c>
      <c r="B389" s="287" t="s">
        <v>279</v>
      </c>
      <c r="C389" s="157"/>
      <c r="D389" s="359" t="s">
        <v>454</v>
      </c>
      <c r="E389" s="360"/>
      <c r="F389" s="361"/>
      <c r="G389" s="25" t="s">
        <v>615</v>
      </c>
      <c r="H389" s="166">
        <v>15.3</v>
      </c>
      <c r="I389" s="228" t="s">
        <v>629</v>
      </c>
      <c r="J389" s="236" t="s">
        <v>629</v>
      </c>
    </row>
    <row r="390" spans="1:10" ht="12.75">
      <c r="A390" s="76">
        <v>216</v>
      </c>
      <c r="B390" s="232" t="s">
        <v>280</v>
      </c>
      <c r="D390" s="329" t="s">
        <v>457</v>
      </c>
      <c r="E390" s="330"/>
      <c r="F390" s="339"/>
      <c r="G390" s="4" t="s">
        <v>615</v>
      </c>
      <c r="H390" s="80">
        <v>10.9</v>
      </c>
      <c r="I390" s="27" t="s">
        <v>629</v>
      </c>
      <c r="J390" s="76" t="s">
        <v>629</v>
      </c>
    </row>
    <row r="391" spans="1:10" ht="12.75">
      <c r="A391" s="236">
        <v>217</v>
      </c>
      <c r="B391" s="287" t="s">
        <v>281</v>
      </c>
      <c r="C391" s="157"/>
      <c r="D391" s="359" t="s">
        <v>454</v>
      </c>
      <c r="E391" s="360"/>
      <c r="F391" s="361"/>
      <c r="G391" s="25" t="s">
        <v>615</v>
      </c>
      <c r="H391" s="219">
        <v>6.8</v>
      </c>
      <c r="I391" s="228" t="s">
        <v>629</v>
      </c>
      <c r="J391" s="236" t="s">
        <v>629</v>
      </c>
    </row>
    <row r="392" spans="1:10" ht="12.75">
      <c r="A392" s="76">
        <v>218</v>
      </c>
      <c r="B392" s="232" t="s">
        <v>282</v>
      </c>
      <c r="D392" s="329" t="s">
        <v>454</v>
      </c>
      <c r="E392" s="330"/>
      <c r="F392" s="339"/>
      <c r="G392" s="4" t="s">
        <v>615</v>
      </c>
      <c r="H392" s="80">
        <v>22.8</v>
      </c>
      <c r="I392" s="27" t="s">
        <v>629</v>
      </c>
      <c r="J392" s="76" t="s">
        <v>629</v>
      </c>
    </row>
    <row r="393" spans="1:10" ht="12.75">
      <c r="A393" s="369">
        <v>219</v>
      </c>
      <c r="B393" s="324" t="s">
        <v>283</v>
      </c>
      <c r="C393" s="277"/>
      <c r="D393" s="359" t="s">
        <v>454</v>
      </c>
      <c r="E393" s="360"/>
      <c r="F393" s="361"/>
      <c r="G393" s="25" t="s">
        <v>615</v>
      </c>
      <c r="H393" s="366">
        <v>23.7</v>
      </c>
      <c r="I393" s="369" t="s">
        <v>629</v>
      </c>
      <c r="J393" s="369" t="s">
        <v>629</v>
      </c>
    </row>
    <row r="394" spans="1:10" ht="12.75">
      <c r="A394" s="371"/>
      <c r="B394" s="325"/>
      <c r="C394" s="280"/>
      <c r="D394" s="346" t="s">
        <v>486</v>
      </c>
      <c r="E394" s="327"/>
      <c r="F394" s="328"/>
      <c r="G394" s="25" t="s">
        <v>616</v>
      </c>
      <c r="H394" s="368"/>
      <c r="I394" s="371"/>
      <c r="J394" s="371"/>
    </row>
    <row r="395" spans="1:10" ht="12.75">
      <c r="A395" s="345">
        <v>220</v>
      </c>
      <c r="B395" s="295" t="s">
        <v>284</v>
      </c>
      <c r="D395" s="319" t="s">
        <v>454</v>
      </c>
      <c r="E395" s="320"/>
      <c r="F395" s="341"/>
      <c r="G395" s="67" t="s">
        <v>615</v>
      </c>
      <c r="H395" s="372">
        <v>19</v>
      </c>
      <c r="I395" s="374" t="s">
        <v>629</v>
      </c>
      <c r="J395" s="374" t="s">
        <v>629</v>
      </c>
    </row>
    <row r="396" spans="1:10" ht="12.75">
      <c r="A396" s="345"/>
      <c r="B396" s="295"/>
      <c r="D396" s="329" t="s">
        <v>486</v>
      </c>
      <c r="E396" s="330"/>
      <c r="F396" s="339"/>
      <c r="G396" s="31" t="s">
        <v>615</v>
      </c>
      <c r="H396" s="373"/>
      <c r="I396" s="375"/>
      <c r="J396" s="375"/>
    </row>
    <row r="397" spans="1:10" ht="12.75">
      <c r="A397" s="369">
        <v>221</v>
      </c>
      <c r="B397" s="324" t="s">
        <v>358</v>
      </c>
      <c r="C397" s="277"/>
      <c r="D397" s="359" t="s">
        <v>454</v>
      </c>
      <c r="E397" s="360"/>
      <c r="F397" s="361"/>
      <c r="G397" s="25" t="s">
        <v>615</v>
      </c>
      <c r="H397" s="366">
        <v>15.8</v>
      </c>
      <c r="I397" s="369" t="s">
        <v>629</v>
      </c>
      <c r="J397" s="369" t="s">
        <v>629</v>
      </c>
    </row>
    <row r="398" spans="1:10" ht="12.75">
      <c r="A398" s="371"/>
      <c r="B398" s="325"/>
      <c r="C398" s="280"/>
      <c r="D398" s="346" t="s">
        <v>486</v>
      </c>
      <c r="E398" s="327"/>
      <c r="F398" s="328"/>
      <c r="G398" s="25" t="s">
        <v>616</v>
      </c>
      <c r="H398" s="368"/>
      <c r="I398" s="371"/>
      <c r="J398" s="371"/>
    </row>
    <row r="399" spans="1:10" ht="12.75">
      <c r="A399" s="339">
        <v>222</v>
      </c>
      <c r="B399" s="295" t="s">
        <v>285</v>
      </c>
      <c r="D399" s="319" t="s">
        <v>454</v>
      </c>
      <c r="E399" s="320"/>
      <c r="F399" s="341"/>
      <c r="G399" s="67" t="s">
        <v>615</v>
      </c>
      <c r="H399" s="372">
        <v>18.7</v>
      </c>
      <c r="I399" s="374" t="s">
        <v>629</v>
      </c>
      <c r="J399" s="374" t="s">
        <v>629</v>
      </c>
    </row>
    <row r="400" spans="1:10" ht="12.75">
      <c r="A400" s="339"/>
      <c r="B400" s="295"/>
      <c r="D400" s="329" t="s">
        <v>486</v>
      </c>
      <c r="E400" s="330"/>
      <c r="F400" s="339"/>
      <c r="G400" s="31" t="s">
        <v>616</v>
      </c>
      <c r="H400" s="373"/>
      <c r="I400" s="375"/>
      <c r="J400" s="375"/>
    </row>
    <row r="401" spans="1:10" ht="12.75">
      <c r="A401" s="369">
        <v>223</v>
      </c>
      <c r="B401" s="324" t="s">
        <v>286</v>
      </c>
      <c r="C401" s="277"/>
      <c r="D401" s="359" t="s">
        <v>486</v>
      </c>
      <c r="E401" s="360"/>
      <c r="F401" s="361"/>
      <c r="G401" s="25" t="s">
        <v>616</v>
      </c>
      <c r="H401" s="366">
        <v>20.9</v>
      </c>
      <c r="I401" s="369" t="s">
        <v>629</v>
      </c>
      <c r="J401" s="369" t="s">
        <v>629</v>
      </c>
    </row>
    <row r="402" spans="1:10" ht="12.75">
      <c r="A402" s="371"/>
      <c r="B402" s="325"/>
      <c r="C402" s="280"/>
      <c r="D402" s="346" t="s">
        <v>454</v>
      </c>
      <c r="E402" s="327"/>
      <c r="F402" s="328"/>
      <c r="G402" s="25" t="s">
        <v>615</v>
      </c>
      <c r="H402" s="368"/>
      <c r="I402" s="371"/>
      <c r="J402" s="371"/>
    </row>
    <row r="403" spans="1:10" ht="12.75">
      <c r="A403" s="377">
        <v>224</v>
      </c>
      <c r="B403" s="295" t="s">
        <v>287</v>
      </c>
      <c r="D403" s="319" t="s">
        <v>425</v>
      </c>
      <c r="E403" s="320"/>
      <c r="F403" s="341"/>
      <c r="G403" s="67" t="s">
        <v>618</v>
      </c>
      <c r="H403" s="372">
        <v>27.1</v>
      </c>
      <c r="I403" s="374" t="s">
        <v>629</v>
      </c>
      <c r="J403" s="374" t="s">
        <v>629</v>
      </c>
    </row>
    <row r="404" spans="1:10" ht="12.75">
      <c r="A404" s="377"/>
      <c r="B404" s="295"/>
      <c r="D404" s="329" t="s">
        <v>464</v>
      </c>
      <c r="E404" s="330"/>
      <c r="F404" s="339"/>
      <c r="G404" s="31" t="s">
        <v>615</v>
      </c>
      <c r="H404" s="373"/>
      <c r="I404" s="375"/>
      <c r="J404" s="375"/>
    </row>
    <row r="405" spans="1:10" ht="12.75">
      <c r="A405" s="369">
        <v>225</v>
      </c>
      <c r="B405" s="324" t="s">
        <v>288</v>
      </c>
      <c r="C405" s="277"/>
      <c r="D405" s="359" t="s">
        <v>454</v>
      </c>
      <c r="E405" s="360"/>
      <c r="F405" s="361"/>
      <c r="G405" s="25" t="s">
        <v>615</v>
      </c>
      <c r="H405" s="366">
        <v>15.5</v>
      </c>
      <c r="I405" s="369" t="s">
        <v>629</v>
      </c>
      <c r="J405" s="369" t="s">
        <v>629</v>
      </c>
    </row>
    <row r="406" spans="1:10" ht="12.75">
      <c r="A406" s="371"/>
      <c r="B406" s="325"/>
      <c r="C406" s="280"/>
      <c r="D406" s="346" t="s">
        <v>486</v>
      </c>
      <c r="E406" s="327"/>
      <c r="F406" s="328"/>
      <c r="G406" s="25" t="s">
        <v>616</v>
      </c>
      <c r="H406" s="368"/>
      <c r="I406" s="371"/>
      <c r="J406" s="371"/>
    </row>
    <row r="407" spans="1:10" ht="12.75">
      <c r="A407" s="377">
        <v>226</v>
      </c>
      <c r="B407" s="295" t="s">
        <v>289</v>
      </c>
      <c r="D407" s="319" t="s">
        <v>454</v>
      </c>
      <c r="E407" s="320"/>
      <c r="F407" s="341"/>
      <c r="G407" s="67" t="s">
        <v>615</v>
      </c>
      <c r="H407" s="372">
        <v>38.5</v>
      </c>
      <c r="I407" s="374" t="s">
        <v>629</v>
      </c>
      <c r="J407" s="374" t="s">
        <v>629</v>
      </c>
    </row>
    <row r="408" spans="1:10" ht="12.75">
      <c r="A408" s="377"/>
      <c r="B408" s="295"/>
      <c r="D408" s="329" t="s">
        <v>486</v>
      </c>
      <c r="E408" s="330"/>
      <c r="F408" s="339"/>
      <c r="G408" s="31" t="s">
        <v>616</v>
      </c>
      <c r="H408" s="373"/>
      <c r="I408" s="375"/>
      <c r="J408" s="375"/>
    </row>
    <row r="409" spans="1:10" ht="12.75">
      <c r="A409" s="369">
        <v>227</v>
      </c>
      <c r="B409" s="324" t="s">
        <v>290</v>
      </c>
      <c r="C409" s="277"/>
      <c r="D409" s="359" t="s">
        <v>454</v>
      </c>
      <c r="E409" s="360"/>
      <c r="F409" s="361"/>
      <c r="G409" s="25" t="s">
        <v>615</v>
      </c>
      <c r="H409" s="366">
        <v>22.9</v>
      </c>
      <c r="I409" s="369" t="s">
        <v>629</v>
      </c>
      <c r="J409" s="369" t="s">
        <v>629</v>
      </c>
    </row>
    <row r="410" spans="1:10" ht="12.75">
      <c r="A410" s="371"/>
      <c r="B410" s="325"/>
      <c r="C410" s="280"/>
      <c r="D410" s="346" t="s">
        <v>486</v>
      </c>
      <c r="E410" s="327"/>
      <c r="F410" s="328"/>
      <c r="G410" s="25" t="s">
        <v>616</v>
      </c>
      <c r="H410" s="368"/>
      <c r="I410" s="371"/>
      <c r="J410" s="371"/>
    </row>
    <row r="411" spans="1:10" ht="12.75">
      <c r="A411" s="345">
        <v>228</v>
      </c>
      <c r="B411" s="295" t="s">
        <v>291</v>
      </c>
      <c r="D411" s="319" t="s">
        <v>464</v>
      </c>
      <c r="E411" s="320"/>
      <c r="F411" s="341"/>
      <c r="G411" s="67" t="s">
        <v>615</v>
      </c>
      <c r="H411" s="372">
        <v>28.2</v>
      </c>
      <c r="I411" s="374" t="s">
        <v>629</v>
      </c>
      <c r="J411" s="374" t="s">
        <v>629</v>
      </c>
    </row>
    <row r="412" spans="1:10" ht="12.75">
      <c r="A412" s="345"/>
      <c r="B412" s="295"/>
      <c r="D412" s="297" t="s">
        <v>494</v>
      </c>
      <c r="E412" s="335"/>
      <c r="F412" s="342"/>
      <c r="G412" s="31" t="s">
        <v>615</v>
      </c>
      <c r="H412" s="373"/>
      <c r="I412" s="375"/>
      <c r="J412" s="375"/>
    </row>
    <row r="413" spans="1:10" ht="12.75">
      <c r="A413" s="369">
        <v>229</v>
      </c>
      <c r="B413" s="324" t="s">
        <v>292</v>
      </c>
      <c r="C413" s="277"/>
      <c r="D413" s="359" t="s">
        <v>415</v>
      </c>
      <c r="E413" s="360"/>
      <c r="F413" s="361"/>
      <c r="G413" s="25" t="s">
        <v>615</v>
      </c>
      <c r="H413" s="366">
        <v>15.8</v>
      </c>
      <c r="I413" s="369" t="s">
        <v>629</v>
      </c>
      <c r="J413" s="369" t="s">
        <v>629</v>
      </c>
    </row>
    <row r="414" spans="1:10" ht="12.75">
      <c r="A414" s="370"/>
      <c r="B414" s="259"/>
      <c r="C414" s="278"/>
      <c r="D414" s="359" t="s">
        <v>602</v>
      </c>
      <c r="E414" s="360"/>
      <c r="F414" s="361"/>
      <c r="G414" s="25" t="s">
        <v>615</v>
      </c>
      <c r="H414" s="367"/>
      <c r="I414" s="370"/>
      <c r="J414" s="370"/>
    </row>
    <row r="415" spans="1:10" ht="12.75">
      <c r="A415" s="371"/>
      <c r="B415" s="325"/>
      <c r="C415" s="280"/>
      <c r="D415" s="346" t="s">
        <v>498</v>
      </c>
      <c r="E415" s="327"/>
      <c r="F415" s="328"/>
      <c r="G415" s="25" t="s">
        <v>615</v>
      </c>
      <c r="H415" s="368"/>
      <c r="I415" s="371"/>
      <c r="J415" s="371"/>
    </row>
    <row r="416" spans="1:10" ht="12.75">
      <c r="A416" s="377">
        <v>230</v>
      </c>
      <c r="B416" s="295" t="s">
        <v>293</v>
      </c>
      <c r="D416" s="320" t="s">
        <v>415</v>
      </c>
      <c r="E416" s="320"/>
      <c r="F416" s="341"/>
      <c r="G416" s="67" t="s">
        <v>615</v>
      </c>
      <c r="H416" s="372">
        <v>23.7</v>
      </c>
      <c r="I416" s="374" t="s">
        <v>629</v>
      </c>
      <c r="J416" s="374" t="s">
        <v>629</v>
      </c>
    </row>
    <row r="417" spans="1:10" ht="12.75">
      <c r="A417" s="377"/>
      <c r="B417" s="295"/>
      <c r="D417" s="329" t="s">
        <v>486</v>
      </c>
      <c r="E417" s="330"/>
      <c r="F417" s="339"/>
      <c r="G417" s="31" t="s">
        <v>616</v>
      </c>
      <c r="H417" s="373"/>
      <c r="I417" s="375"/>
      <c r="J417" s="375"/>
    </row>
    <row r="418" spans="1:10" ht="12.75">
      <c r="A418" s="369">
        <v>231</v>
      </c>
      <c r="B418" s="324" t="s">
        <v>294</v>
      </c>
      <c r="C418" s="277"/>
      <c r="D418" s="359" t="s">
        <v>415</v>
      </c>
      <c r="E418" s="360"/>
      <c r="F418" s="361"/>
      <c r="G418" s="25" t="s">
        <v>615</v>
      </c>
      <c r="H418" s="241"/>
      <c r="I418" s="369" t="s">
        <v>629</v>
      </c>
      <c r="J418" s="369" t="s">
        <v>629</v>
      </c>
    </row>
    <row r="419" spans="1:10" ht="12.75">
      <c r="A419" s="371"/>
      <c r="B419" s="325"/>
      <c r="C419" s="280"/>
      <c r="D419" s="346" t="s">
        <v>454</v>
      </c>
      <c r="E419" s="327"/>
      <c r="F419" s="328"/>
      <c r="G419" s="25" t="s">
        <v>615</v>
      </c>
      <c r="H419" s="242">
        <v>21.6</v>
      </c>
      <c r="I419" s="371"/>
      <c r="J419" s="371"/>
    </row>
    <row r="420" spans="1:10" ht="12.75">
      <c r="A420" s="345">
        <v>232</v>
      </c>
      <c r="B420" s="295" t="s">
        <v>295</v>
      </c>
      <c r="D420" s="320" t="s">
        <v>415</v>
      </c>
      <c r="E420" s="320"/>
      <c r="F420" s="341"/>
      <c r="G420" s="67" t="s">
        <v>615</v>
      </c>
      <c r="H420" s="372">
        <v>16.2</v>
      </c>
      <c r="I420" s="374" t="s">
        <v>629</v>
      </c>
      <c r="J420" s="374" t="s">
        <v>629</v>
      </c>
    </row>
    <row r="421" spans="1:10" ht="12.75">
      <c r="A421" s="345"/>
      <c r="B421" s="295"/>
      <c r="D421" s="329" t="s">
        <v>486</v>
      </c>
      <c r="E421" s="330"/>
      <c r="F421" s="339"/>
      <c r="G421" s="31" t="s">
        <v>616</v>
      </c>
      <c r="H421" s="373"/>
      <c r="I421" s="375"/>
      <c r="J421" s="375"/>
    </row>
    <row r="422" spans="1:10" ht="12.75">
      <c r="A422" s="369">
        <v>233</v>
      </c>
      <c r="B422" s="324" t="s">
        <v>296</v>
      </c>
      <c r="C422" s="277"/>
      <c r="D422" s="360" t="s">
        <v>415</v>
      </c>
      <c r="E422" s="360"/>
      <c r="F422" s="361"/>
      <c r="G422" s="25" t="s">
        <v>615</v>
      </c>
      <c r="H422" s="366">
        <v>15.2</v>
      </c>
      <c r="I422" s="369" t="s">
        <v>629</v>
      </c>
      <c r="J422" s="369" t="s">
        <v>629</v>
      </c>
    </row>
    <row r="423" spans="1:10" ht="12.75">
      <c r="A423" s="371"/>
      <c r="B423" s="325"/>
      <c r="C423" s="280"/>
      <c r="D423" s="346" t="s">
        <v>486</v>
      </c>
      <c r="E423" s="327"/>
      <c r="F423" s="328"/>
      <c r="G423" s="25" t="s">
        <v>616</v>
      </c>
      <c r="H423" s="368"/>
      <c r="I423" s="371"/>
      <c r="J423" s="371"/>
    </row>
    <row r="424" spans="1:10" ht="12.75">
      <c r="A424" s="339">
        <v>234</v>
      </c>
      <c r="B424" s="295" t="s">
        <v>297</v>
      </c>
      <c r="D424" s="319" t="s">
        <v>562</v>
      </c>
      <c r="E424" s="320"/>
      <c r="F424" s="341"/>
      <c r="G424" s="67" t="s">
        <v>615</v>
      </c>
      <c r="H424" s="372">
        <v>22.6</v>
      </c>
      <c r="I424" s="374" t="s">
        <v>629</v>
      </c>
      <c r="J424" s="374" t="s">
        <v>629</v>
      </c>
    </row>
    <row r="425" spans="1:10" ht="12.75">
      <c r="A425" s="339"/>
      <c r="B425" s="295"/>
      <c r="D425" s="329" t="s">
        <v>454</v>
      </c>
      <c r="E425" s="330"/>
      <c r="F425" s="339"/>
      <c r="G425" s="31" t="s">
        <v>615</v>
      </c>
      <c r="H425" s="373"/>
      <c r="I425" s="375"/>
      <c r="J425" s="375"/>
    </row>
    <row r="426" spans="1:10" ht="12.75">
      <c r="A426" s="369">
        <v>235</v>
      </c>
      <c r="B426" s="324" t="s">
        <v>298</v>
      </c>
      <c r="C426" s="277"/>
      <c r="D426" s="359" t="s">
        <v>415</v>
      </c>
      <c r="E426" s="360"/>
      <c r="F426" s="361"/>
      <c r="G426" s="25" t="s">
        <v>619</v>
      </c>
      <c r="H426" s="168"/>
      <c r="I426" s="226" t="s">
        <v>629</v>
      </c>
      <c r="J426" s="234" t="s">
        <v>629</v>
      </c>
    </row>
    <row r="427" spans="1:10" ht="12.75">
      <c r="A427" s="371"/>
      <c r="B427" s="325"/>
      <c r="C427" s="280"/>
      <c r="D427" s="346" t="s">
        <v>454</v>
      </c>
      <c r="E427" s="327"/>
      <c r="F427" s="328"/>
      <c r="G427" s="25" t="s">
        <v>615</v>
      </c>
      <c r="H427" s="286">
        <v>30.7</v>
      </c>
      <c r="I427" s="280"/>
      <c r="J427" s="281"/>
    </row>
    <row r="428" spans="1:10" ht="12.75">
      <c r="A428" s="345">
        <v>236</v>
      </c>
      <c r="B428" s="261" t="s">
        <v>299</v>
      </c>
      <c r="D428" s="319" t="s">
        <v>415</v>
      </c>
      <c r="E428" s="320"/>
      <c r="F428" s="341"/>
      <c r="G428" s="67" t="s">
        <v>615</v>
      </c>
      <c r="H428" s="372">
        <v>2.9</v>
      </c>
      <c r="I428" s="374" t="s">
        <v>629</v>
      </c>
      <c r="J428" s="374" t="s">
        <v>629</v>
      </c>
    </row>
    <row r="429" spans="1:10" ht="12.75">
      <c r="A429" s="345"/>
      <c r="B429" s="261"/>
      <c r="D429" s="329" t="s">
        <v>454</v>
      </c>
      <c r="E429" s="330"/>
      <c r="F429" s="339"/>
      <c r="G429" s="31" t="s">
        <v>615</v>
      </c>
      <c r="H429" s="373"/>
      <c r="I429" s="375"/>
      <c r="J429" s="375"/>
    </row>
    <row r="430" spans="1:10" ht="12.75">
      <c r="A430" s="369">
        <v>237</v>
      </c>
      <c r="B430" s="326" t="s">
        <v>300</v>
      </c>
      <c r="C430" s="277"/>
      <c r="D430" s="359" t="s">
        <v>415</v>
      </c>
      <c r="E430" s="360"/>
      <c r="F430" s="361"/>
      <c r="G430" s="25" t="s">
        <v>615</v>
      </c>
      <c r="H430" s="366">
        <v>1.8</v>
      </c>
      <c r="I430" s="369" t="s">
        <v>629</v>
      </c>
      <c r="J430" s="369" t="s">
        <v>629</v>
      </c>
    </row>
    <row r="431" spans="1:10" ht="12.75">
      <c r="A431" s="371"/>
      <c r="B431" s="294"/>
      <c r="C431" s="280"/>
      <c r="D431" s="346" t="s">
        <v>454</v>
      </c>
      <c r="E431" s="327"/>
      <c r="F431" s="328"/>
      <c r="G431" s="25" t="s">
        <v>615</v>
      </c>
      <c r="H431" s="368"/>
      <c r="I431" s="371"/>
      <c r="J431" s="371"/>
    </row>
    <row r="432" spans="1:10" ht="12.75">
      <c r="A432" s="345">
        <v>238</v>
      </c>
      <c r="B432" s="295" t="s">
        <v>301</v>
      </c>
      <c r="D432" s="319" t="s">
        <v>415</v>
      </c>
      <c r="E432" s="320"/>
      <c r="F432" s="341"/>
      <c r="G432" s="67" t="s">
        <v>615</v>
      </c>
      <c r="H432" s="372">
        <v>2.7</v>
      </c>
      <c r="I432" s="374" t="s">
        <v>629</v>
      </c>
      <c r="J432" s="374" t="s">
        <v>629</v>
      </c>
    </row>
    <row r="433" spans="1:10" ht="12.75">
      <c r="A433" s="345"/>
      <c r="B433" s="295"/>
      <c r="D433" s="329" t="s">
        <v>582</v>
      </c>
      <c r="E433" s="330"/>
      <c r="F433" s="339"/>
      <c r="G433" s="31" t="s">
        <v>616</v>
      </c>
      <c r="H433" s="373"/>
      <c r="I433" s="375"/>
      <c r="J433" s="375"/>
    </row>
    <row r="434" spans="1:10" ht="12.75">
      <c r="A434" s="369">
        <v>239</v>
      </c>
      <c r="B434" s="324" t="s">
        <v>302</v>
      </c>
      <c r="C434" s="277"/>
      <c r="D434" s="359" t="s">
        <v>415</v>
      </c>
      <c r="E434" s="360"/>
      <c r="F434" s="361"/>
      <c r="G434" s="25" t="s">
        <v>615</v>
      </c>
      <c r="H434" s="366">
        <v>5.7</v>
      </c>
      <c r="I434" s="369" t="s">
        <v>629</v>
      </c>
      <c r="J434" s="369" t="s">
        <v>629</v>
      </c>
    </row>
    <row r="435" spans="1:10" ht="12.75">
      <c r="A435" s="371"/>
      <c r="B435" s="325"/>
      <c r="C435" s="280"/>
      <c r="D435" s="346" t="s">
        <v>454</v>
      </c>
      <c r="E435" s="327"/>
      <c r="F435" s="328"/>
      <c r="G435" s="25" t="s">
        <v>615</v>
      </c>
      <c r="H435" s="368"/>
      <c r="I435" s="371"/>
      <c r="J435" s="371"/>
    </row>
    <row r="436" spans="1:10" ht="12.75">
      <c r="A436" s="345">
        <v>240</v>
      </c>
      <c r="B436" s="295" t="s">
        <v>303</v>
      </c>
      <c r="D436" s="319" t="s">
        <v>415</v>
      </c>
      <c r="E436" s="320"/>
      <c r="F436" s="341"/>
      <c r="G436" s="67" t="s">
        <v>615</v>
      </c>
      <c r="H436" s="372">
        <v>4.4</v>
      </c>
      <c r="I436" s="374" t="s">
        <v>629</v>
      </c>
      <c r="J436" s="374" t="s">
        <v>629</v>
      </c>
    </row>
    <row r="437" spans="1:10" ht="12.75">
      <c r="A437" s="345"/>
      <c r="B437" s="295"/>
      <c r="D437" s="329" t="s">
        <v>454</v>
      </c>
      <c r="E437" s="330"/>
      <c r="F437" s="339"/>
      <c r="G437" s="31" t="s">
        <v>615</v>
      </c>
      <c r="H437" s="373"/>
      <c r="I437" s="375"/>
      <c r="J437" s="375"/>
    </row>
    <row r="438" spans="1:10" ht="12.75">
      <c r="A438" s="236">
        <v>241</v>
      </c>
      <c r="B438" s="287" t="s">
        <v>304</v>
      </c>
      <c r="C438" s="157"/>
      <c r="D438" s="359" t="s">
        <v>541</v>
      </c>
      <c r="E438" s="360"/>
      <c r="F438" s="361"/>
      <c r="G438" s="25" t="s">
        <v>616</v>
      </c>
      <c r="H438" s="219">
        <v>5.1</v>
      </c>
      <c r="I438" s="228" t="s">
        <v>629</v>
      </c>
      <c r="J438" s="236" t="s">
        <v>629</v>
      </c>
    </row>
    <row r="439" spans="1:10" ht="12.75">
      <c r="A439" s="339">
        <v>242</v>
      </c>
      <c r="B439" s="295" t="s">
        <v>305</v>
      </c>
      <c r="D439" s="319" t="s">
        <v>415</v>
      </c>
      <c r="E439" s="320"/>
      <c r="F439" s="341"/>
      <c r="G439" s="67" t="s">
        <v>615</v>
      </c>
      <c r="H439" s="372">
        <v>3.1</v>
      </c>
      <c r="I439" s="374" t="s">
        <v>629</v>
      </c>
      <c r="J439" s="374" t="s">
        <v>629</v>
      </c>
    </row>
    <row r="440" spans="1:10" ht="12.75">
      <c r="A440" s="339"/>
      <c r="B440" s="295"/>
      <c r="D440" s="329" t="s">
        <v>454</v>
      </c>
      <c r="E440" s="330"/>
      <c r="F440" s="339"/>
      <c r="G440" s="31" t="s">
        <v>615</v>
      </c>
      <c r="H440" s="373"/>
      <c r="I440" s="375"/>
      <c r="J440" s="375"/>
    </row>
    <row r="441" spans="1:10" ht="12.75">
      <c r="A441" s="369">
        <v>243</v>
      </c>
      <c r="B441" s="324" t="s">
        <v>306</v>
      </c>
      <c r="C441" s="277"/>
      <c r="D441" s="359" t="s">
        <v>415</v>
      </c>
      <c r="E441" s="360"/>
      <c r="F441" s="361"/>
      <c r="G441" s="25" t="s">
        <v>615</v>
      </c>
      <c r="H441" s="366">
        <v>5.1</v>
      </c>
      <c r="I441" s="369" t="s">
        <v>629</v>
      </c>
      <c r="J441" s="369" t="s">
        <v>629</v>
      </c>
    </row>
    <row r="442" spans="1:10" ht="12.75">
      <c r="A442" s="371"/>
      <c r="B442" s="325"/>
      <c r="C442" s="280"/>
      <c r="D442" s="346" t="s">
        <v>454</v>
      </c>
      <c r="E442" s="327"/>
      <c r="F442" s="328"/>
      <c r="G442" s="25" t="s">
        <v>615</v>
      </c>
      <c r="H442" s="368"/>
      <c r="I442" s="371"/>
      <c r="J442" s="371"/>
    </row>
    <row r="443" spans="1:10" ht="12.75">
      <c r="A443" s="345">
        <v>244</v>
      </c>
      <c r="B443" s="295" t="s">
        <v>307</v>
      </c>
      <c r="D443" s="319" t="s">
        <v>415</v>
      </c>
      <c r="E443" s="320"/>
      <c r="F443" s="341"/>
      <c r="G443" s="67" t="s">
        <v>615</v>
      </c>
      <c r="H443" s="372">
        <v>1.1</v>
      </c>
      <c r="I443" s="374" t="s">
        <v>629</v>
      </c>
      <c r="J443" s="374" t="s">
        <v>629</v>
      </c>
    </row>
    <row r="444" spans="1:10" ht="12.75">
      <c r="A444" s="345"/>
      <c r="B444" s="295"/>
      <c r="D444" s="329" t="s">
        <v>454</v>
      </c>
      <c r="E444" s="330"/>
      <c r="F444" s="339"/>
      <c r="G444" s="31" t="s">
        <v>615</v>
      </c>
      <c r="H444" s="373"/>
      <c r="I444" s="375"/>
      <c r="J444" s="375"/>
    </row>
    <row r="445" spans="1:10" ht="12.75">
      <c r="A445" s="369">
        <v>245</v>
      </c>
      <c r="B445" s="324" t="s">
        <v>308</v>
      </c>
      <c r="C445" s="157"/>
      <c r="D445" s="359" t="s">
        <v>461</v>
      </c>
      <c r="E445" s="360"/>
      <c r="F445" s="361"/>
      <c r="G445" s="25" t="s">
        <v>615</v>
      </c>
      <c r="H445" s="366">
        <v>15.2</v>
      </c>
      <c r="I445" s="277"/>
      <c r="J445" s="272"/>
    </row>
    <row r="446" spans="1:10" ht="12.75">
      <c r="A446" s="370"/>
      <c r="B446" s="259"/>
      <c r="C446" s="278"/>
      <c r="D446" s="359" t="s">
        <v>580</v>
      </c>
      <c r="E446" s="360"/>
      <c r="F446" s="361"/>
      <c r="G446" s="25" t="s">
        <v>615</v>
      </c>
      <c r="H446" s="367"/>
      <c r="I446" s="227" t="s">
        <v>629</v>
      </c>
      <c r="J446" s="238" t="s">
        <v>629</v>
      </c>
    </row>
    <row r="447" spans="1:10" ht="12.75">
      <c r="A447" s="371"/>
      <c r="B447" s="325"/>
      <c r="C447" s="280"/>
      <c r="D447" s="346" t="s">
        <v>579</v>
      </c>
      <c r="E447" s="327"/>
      <c r="F447" s="328"/>
      <c r="G447" s="25" t="s">
        <v>625</v>
      </c>
      <c r="H447" s="368"/>
      <c r="I447" s="280"/>
      <c r="J447" s="281"/>
    </row>
    <row r="448" spans="1:10" ht="12.75">
      <c r="A448" s="345">
        <v>246</v>
      </c>
      <c r="B448" s="295" t="s">
        <v>309</v>
      </c>
      <c r="D448" s="319" t="s">
        <v>526</v>
      </c>
      <c r="E448" s="320"/>
      <c r="F448" s="341"/>
      <c r="G448" s="67" t="s">
        <v>615</v>
      </c>
      <c r="H448" s="372">
        <v>17.4</v>
      </c>
      <c r="I448" s="374" t="s">
        <v>629</v>
      </c>
      <c r="J448" s="374" t="s">
        <v>629</v>
      </c>
    </row>
    <row r="449" spans="1:10" ht="12.75">
      <c r="A449" s="345"/>
      <c r="B449" s="260"/>
      <c r="D449" s="319" t="s">
        <v>581</v>
      </c>
      <c r="E449" s="320"/>
      <c r="F449" s="341"/>
      <c r="G449" s="31" t="s">
        <v>615</v>
      </c>
      <c r="H449" s="373"/>
      <c r="I449" s="375"/>
      <c r="J449" s="375"/>
    </row>
    <row r="450" spans="1:10" ht="12.75">
      <c r="A450" s="343">
        <v>247</v>
      </c>
      <c r="B450" s="324" t="s">
        <v>310</v>
      </c>
      <c r="C450" s="167"/>
      <c r="D450" s="346" t="s">
        <v>415</v>
      </c>
      <c r="E450" s="327"/>
      <c r="F450" s="328"/>
      <c r="G450" s="25" t="s">
        <v>615</v>
      </c>
      <c r="H450" s="366">
        <v>13.2</v>
      </c>
      <c r="I450" s="369" t="s">
        <v>629</v>
      </c>
      <c r="J450" s="369" t="s">
        <v>629</v>
      </c>
    </row>
    <row r="451" spans="1:10" ht="12.75">
      <c r="A451" s="344"/>
      <c r="B451" s="325"/>
      <c r="C451" s="167"/>
      <c r="D451" s="346" t="s">
        <v>454</v>
      </c>
      <c r="E451" s="327"/>
      <c r="F451" s="328"/>
      <c r="G451" s="25" t="s">
        <v>615</v>
      </c>
      <c r="H451" s="368"/>
      <c r="I451" s="371"/>
      <c r="J451" s="371"/>
    </row>
    <row r="452" spans="1:10" ht="12.75">
      <c r="A452" s="75">
        <v>248</v>
      </c>
      <c r="B452" s="211" t="s">
        <v>311</v>
      </c>
      <c r="D452" s="329" t="s">
        <v>461</v>
      </c>
      <c r="E452" s="330"/>
      <c r="F452" s="339"/>
      <c r="G452" s="4" t="s">
        <v>615</v>
      </c>
      <c r="H452" s="69">
        <v>19.4</v>
      </c>
      <c r="I452" s="27" t="s">
        <v>629</v>
      </c>
      <c r="J452" s="76" t="s">
        <v>629</v>
      </c>
    </row>
    <row r="453" spans="1:10" ht="12.75">
      <c r="A453" s="369">
        <v>249</v>
      </c>
      <c r="B453" s="324" t="s">
        <v>312</v>
      </c>
      <c r="C453" s="277"/>
      <c r="D453" s="359" t="s">
        <v>415</v>
      </c>
      <c r="E453" s="360"/>
      <c r="F453" s="361"/>
      <c r="G453" s="25" t="s">
        <v>615</v>
      </c>
      <c r="H453" s="366">
        <v>8.2</v>
      </c>
      <c r="I453" s="369" t="s">
        <v>629</v>
      </c>
      <c r="J453" s="369" t="s">
        <v>629</v>
      </c>
    </row>
    <row r="454" spans="1:10" ht="12.75">
      <c r="A454" s="371"/>
      <c r="B454" s="325"/>
      <c r="C454" s="280"/>
      <c r="D454" s="346" t="s">
        <v>454</v>
      </c>
      <c r="E454" s="327"/>
      <c r="F454" s="328"/>
      <c r="G454" s="25" t="s">
        <v>615</v>
      </c>
      <c r="H454" s="368"/>
      <c r="I454" s="371"/>
      <c r="J454" s="371"/>
    </row>
    <row r="455" spans="1:10" ht="12.75">
      <c r="A455" s="339">
        <v>250</v>
      </c>
      <c r="B455" s="261" t="s">
        <v>359</v>
      </c>
      <c r="C455" s="84"/>
      <c r="D455" s="319" t="s">
        <v>435</v>
      </c>
      <c r="E455" s="320"/>
      <c r="F455" s="341"/>
      <c r="G455" s="67" t="s">
        <v>625</v>
      </c>
      <c r="H455" s="372">
        <v>48.4</v>
      </c>
      <c r="I455" s="374" t="s">
        <v>629</v>
      </c>
      <c r="J455" s="374" t="s">
        <v>629</v>
      </c>
    </row>
    <row r="456" spans="1:10" ht="12.75">
      <c r="A456" s="339"/>
      <c r="B456" s="261"/>
      <c r="C456" s="84"/>
      <c r="D456" s="319" t="s">
        <v>415</v>
      </c>
      <c r="E456" s="320"/>
      <c r="F456" s="341"/>
      <c r="G456" s="12" t="s">
        <v>615</v>
      </c>
      <c r="H456" s="376"/>
      <c r="I456" s="377"/>
      <c r="J456" s="377"/>
    </row>
    <row r="457" spans="1:10" ht="12.75">
      <c r="A457" s="339"/>
      <c r="B457" s="261"/>
      <c r="C457" s="84"/>
      <c r="D457" s="319" t="s">
        <v>454</v>
      </c>
      <c r="E457" s="320"/>
      <c r="F457" s="341"/>
      <c r="G457" s="12" t="s">
        <v>615</v>
      </c>
      <c r="H457" s="373"/>
      <c r="I457" s="375"/>
      <c r="J457" s="375"/>
    </row>
    <row r="458" spans="1:10" ht="12.75">
      <c r="A458" s="343">
        <v>251</v>
      </c>
      <c r="B458" s="326" t="s">
        <v>360</v>
      </c>
      <c r="C458" s="307"/>
      <c r="D458" s="346" t="s">
        <v>415</v>
      </c>
      <c r="E458" s="327"/>
      <c r="F458" s="328"/>
      <c r="G458" s="25" t="s">
        <v>615</v>
      </c>
      <c r="H458" s="366">
        <v>58.2</v>
      </c>
      <c r="I458" s="369" t="s">
        <v>629</v>
      </c>
      <c r="J458" s="369" t="s">
        <v>629</v>
      </c>
    </row>
    <row r="459" spans="1:10" ht="12.75">
      <c r="A459" s="344"/>
      <c r="B459" s="294"/>
      <c r="C459" s="307"/>
      <c r="D459" s="346" t="s">
        <v>454</v>
      </c>
      <c r="E459" s="327"/>
      <c r="F459" s="328"/>
      <c r="G459" s="25" t="s">
        <v>615</v>
      </c>
      <c r="H459" s="368"/>
      <c r="I459" s="371"/>
      <c r="J459" s="371"/>
    </row>
    <row r="460" spans="1:10" ht="12.75">
      <c r="A460" s="212">
        <v>252</v>
      </c>
      <c r="B460" s="211" t="s">
        <v>361</v>
      </c>
      <c r="C460" s="84"/>
      <c r="D460" s="332" t="s">
        <v>452</v>
      </c>
      <c r="E460" s="332"/>
      <c r="F460" s="345"/>
      <c r="G460" s="31" t="s">
        <v>615</v>
      </c>
      <c r="H460" s="171">
        <v>3.2</v>
      </c>
      <c r="I460" s="27" t="s">
        <v>629</v>
      </c>
      <c r="J460" s="76" t="s">
        <v>629</v>
      </c>
    </row>
    <row r="461" spans="1:10" ht="12.75">
      <c r="A461" s="369">
        <v>253</v>
      </c>
      <c r="B461" s="326" t="s">
        <v>313</v>
      </c>
      <c r="C461" s="288"/>
      <c r="D461" s="359" t="s">
        <v>542</v>
      </c>
      <c r="E461" s="360"/>
      <c r="F461" s="361"/>
      <c r="G461" s="25" t="s">
        <v>615</v>
      </c>
      <c r="H461" s="366">
        <v>3.5</v>
      </c>
      <c r="I461" s="277"/>
      <c r="J461" s="272"/>
    </row>
    <row r="462" spans="1:10" ht="12.75">
      <c r="A462" s="371"/>
      <c r="B462" s="294"/>
      <c r="C462" s="289"/>
      <c r="D462" s="346" t="s">
        <v>584</v>
      </c>
      <c r="E462" s="327"/>
      <c r="F462" s="328"/>
      <c r="G462" s="25" t="s">
        <v>616</v>
      </c>
      <c r="H462" s="368"/>
      <c r="I462" s="208" t="s">
        <v>629</v>
      </c>
      <c r="J462" s="243" t="s">
        <v>629</v>
      </c>
    </row>
    <row r="463" spans="1:10" ht="12.75">
      <c r="A463" s="345">
        <v>254</v>
      </c>
      <c r="B463" s="377" t="s">
        <v>362</v>
      </c>
      <c r="D463" s="454" t="s">
        <v>479</v>
      </c>
      <c r="E463" s="454"/>
      <c r="F463" s="455"/>
      <c r="G463" s="67" t="s">
        <v>615</v>
      </c>
      <c r="H463" s="372">
        <v>39.1</v>
      </c>
      <c r="I463" s="374" t="s">
        <v>629</v>
      </c>
      <c r="J463" s="374" t="s">
        <v>629</v>
      </c>
    </row>
    <row r="464" spans="1:10" ht="12.75">
      <c r="A464" s="345"/>
      <c r="B464" s="377"/>
      <c r="C464" s="84"/>
      <c r="D464" s="443" t="s">
        <v>480</v>
      </c>
      <c r="E464" s="443"/>
      <c r="F464" s="444"/>
      <c r="G464" s="12" t="s">
        <v>616</v>
      </c>
      <c r="H464" s="376"/>
      <c r="I464" s="377"/>
      <c r="J464" s="377"/>
    </row>
    <row r="465" spans="1:10" ht="12.75">
      <c r="A465" s="345"/>
      <c r="B465" s="377"/>
      <c r="C465" s="84"/>
      <c r="D465" s="443" t="s">
        <v>472</v>
      </c>
      <c r="E465" s="443"/>
      <c r="F465" s="444"/>
      <c r="G465" s="12" t="s">
        <v>615</v>
      </c>
      <c r="H465" s="376"/>
      <c r="I465" s="377"/>
      <c r="J465" s="377"/>
    </row>
    <row r="466" spans="1:10" ht="12.75">
      <c r="A466" s="345"/>
      <c r="B466" s="377"/>
      <c r="C466" s="84"/>
      <c r="D466" s="443" t="s">
        <v>473</v>
      </c>
      <c r="E466" s="443"/>
      <c r="F466" s="444"/>
      <c r="G466" s="12" t="s">
        <v>616</v>
      </c>
      <c r="H466" s="376"/>
      <c r="I466" s="377"/>
      <c r="J466" s="377"/>
    </row>
    <row r="467" spans="1:10" ht="12.75">
      <c r="A467" s="345"/>
      <c r="B467" s="377"/>
      <c r="C467" s="84"/>
      <c r="D467" s="443" t="s">
        <v>474</v>
      </c>
      <c r="E467" s="443"/>
      <c r="F467" s="444"/>
      <c r="G467" s="12" t="s">
        <v>615</v>
      </c>
      <c r="H467" s="376"/>
      <c r="I467" s="377"/>
      <c r="J467" s="377"/>
    </row>
    <row r="468" spans="1:10" ht="12.75">
      <c r="A468" s="345"/>
      <c r="B468" s="377"/>
      <c r="C468" s="84"/>
      <c r="D468" s="443" t="s">
        <v>475</v>
      </c>
      <c r="E468" s="443"/>
      <c r="F468" s="444"/>
      <c r="G468" s="12" t="s">
        <v>615</v>
      </c>
      <c r="H468" s="376"/>
      <c r="I468" s="377"/>
      <c r="J468" s="377"/>
    </row>
    <row r="469" spans="1:10" ht="12.75">
      <c r="A469" s="345"/>
      <c r="B469" s="377"/>
      <c r="C469" s="84"/>
      <c r="D469" s="317" t="s">
        <v>476</v>
      </c>
      <c r="E469" s="317"/>
      <c r="F469" s="318"/>
      <c r="G469" s="12" t="s">
        <v>616</v>
      </c>
      <c r="H469" s="376"/>
      <c r="I469" s="377"/>
      <c r="J469" s="377"/>
    </row>
    <row r="470" spans="1:10" ht="12.75">
      <c r="A470" s="345"/>
      <c r="B470" s="377"/>
      <c r="C470" s="84"/>
      <c r="D470" s="317" t="s">
        <v>477</v>
      </c>
      <c r="E470" s="317"/>
      <c r="F470" s="318"/>
      <c r="G470" s="12" t="s">
        <v>616</v>
      </c>
      <c r="H470" s="376"/>
      <c r="I470" s="377"/>
      <c r="J470" s="377"/>
    </row>
    <row r="471" spans="1:10" ht="12.75">
      <c r="A471" s="345"/>
      <c r="B471" s="377"/>
      <c r="C471" s="217"/>
      <c r="D471" s="409" t="s">
        <v>478</v>
      </c>
      <c r="E471" s="445"/>
      <c r="F471" s="410"/>
      <c r="G471" s="31" t="s">
        <v>615</v>
      </c>
      <c r="H471" s="373"/>
      <c r="I471" s="375"/>
      <c r="J471" s="375"/>
    </row>
    <row r="472" spans="1:10" ht="12.75">
      <c r="A472" s="369">
        <v>255</v>
      </c>
      <c r="B472" s="369" t="s">
        <v>364</v>
      </c>
      <c r="C472" s="173"/>
      <c r="D472" s="359" t="s">
        <v>482</v>
      </c>
      <c r="E472" s="360"/>
      <c r="F472" s="361"/>
      <c r="G472" s="25" t="s">
        <v>621</v>
      </c>
      <c r="H472" s="366">
        <v>122.8</v>
      </c>
      <c r="I472" s="369" t="s">
        <v>629</v>
      </c>
      <c r="J472" s="369" t="s">
        <v>629</v>
      </c>
    </row>
    <row r="473" spans="1:10" ht="12.75">
      <c r="A473" s="370"/>
      <c r="B473" s="370"/>
      <c r="C473" s="305"/>
      <c r="D473" s="346" t="s">
        <v>434</v>
      </c>
      <c r="E473" s="327"/>
      <c r="F473" s="328"/>
      <c r="G473" s="25" t="s">
        <v>616</v>
      </c>
      <c r="H473" s="367"/>
      <c r="I473" s="370"/>
      <c r="J473" s="370"/>
    </row>
    <row r="474" spans="1:10" ht="12.75">
      <c r="A474" s="370"/>
      <c r="B474" s="370"/>
      <c r="C474" s="305"/>
      <c r="D474" s="346" t="s">
        <v>483</v>
      </c>
      <c r="E474" s="327"/>
      <c r="F474" s="328"/>
      <c r="G474" s="25" t="s">
        <v>615</v>
      </c>
      <c r="H474" s="367"/>
      <c r="I474" s="370"/>
      <c r="J474" s="370"/>
    </row>
    <row r="475" spans="1:10" ht="12.75">
      <c r="A475" s="371"/>
      <c r="B475" s="371"/>
      <c r="C475" s="289"/>
      <c r="D475" s="301" t="s">
        <v>586</v>
      </c>
      <c r="E475" s="257"/>
      <c r="F475" s="258"/>
      <c r="G475" s="25" t="s">
        <v>615</v>
      </c>
      <c r="H475" s="368"/>
      <c r="I475" s="371"/>
      <c r="J475" s="371"/>
    </row>
    <row r="476" spans="1:10" ht="12.75">
      <c r="A476" s="339">
        <v>256</v>
      </c>
      <c r="B476" s="340" t="s">
        <v>365</v>
      </c>
      <c r="C476" s="215"/>
      <c r="D476" s="319" t="s">
        <v>418</v>
      </c>
      <c r="E476" s="320"/>
      <c r="F476" s="341"/>
      <c r="G476" s="67" t="s">
        <v>618</v>
      </c>
      <c r="H476" s="372">
        <v>0</v>
      </c>
      <c r="I476" s="374" t="s">
        <v>629</v>
      </c>
      <c r="J476" s="374" t="s">
        <v>629</v>
      </c>
    </row>
    <row r="477" spans="1:10" ht="12.75">
      <c r="A477" s="339"/>
      <c r="B477" s="340"/>
      <c r="C477" s="84"/>
      <c r="D477" s="319" t="s">
        <v>528</v>
      </c>
      <c r="E477" s="320"/>
      <c r="F477" s="341"/>
      <c r="G477" s="12" t="s">
        <v>615</v>
      </c>
      <c r="H477" s="376"/>
      <c r="I477" s="377"/>
      <c r="J477" s="377"/>
    </row>
    <row r="478" spans="1:10" ht="12.75">
      <c r="A478" s="339"/>
      <c r="B478" s="340"/>
      <c r="C478" s="84"/>
      <c r="D478" s="319" t="s">
        <v>529</v>
      </c>
      <c r="E478" s="320"/>
      <c r="F478" s="341"/>
      <c r="G478" s="12" t="s">
        <v>616</v>
      </c>
      <c r="H478" s="376"/>
      <c r="I478" s="377"/>
      <c r="J478" s="377"/>
    </row>
    <row r="479" spans="1:10" ht="12.75">
      <c r="A479" s="339"/>
      <c r="B479" s="340"/>
      <c r="C479" s="84"/>
      <c r="D479" s="409" t="s">
        <v>530</v>
      </c>
      <c r="E479" s="445"/>
      <c r="F479" s="410"/>
      <c r="G479" s="31" t="s">
        <v>615</v>
      </c>
      <c r="H479" s="373"/>
      <c r="I479" s="375"/>
      <c r="J479" s="375"/>
    </row>
    <row r="480" spans="1:10" ht="12.75">
      <c r="A480" s="369">
        <v>257</v>
      </c>
      <c r="B480" s="369" t="s">
        <v>366</v>
      </c>
      <c r="C480" s="173"/>
      <c r="D480" s="359" t="s">
        <v>510</v>
      </c>
      <c r="E480" s="360"/>
      <c r="F480" s="361"/>
      <c r="G480" s="25" t="s">
        <v>615</v>
      </c>
      <c r="H480" s="366">
        <v>78.8</v>
      </c>
      <c r="I480" s="277"/>
      <c r="J480" s="272"/>
    </row>
    <row r="481" spans="1:10" ht="12.75">
      <c r="A481" s="370"/>
      <c r="B481" s="370"/>
      <c r="C481" s="305"/>
      <c r="D481" s="346" t="s">
        <v>511</v>
      </c>
      <c r="E481" s="327"/>
      <c r="F481" s="328"/>
      <c r="G481" s="25" t="s">
        <v>615</v>
      </c>
      <c r="H481" s="367"/>
      <c r="I481" s="227" t="s">
        <v>629</v>
      </c>
      <c r="J481" s="238" t="s">
        <v>629</v>
      </c>
    </row>
    <row r="482" spans="1:10" ht="12.75">
      <c r="A482" s="371"/>
      <c r="B482" s="371"/>
      <c r="C482" s="289"/>
      <c r="D482" s="346" t="s">
        <v>460</v>
      </c>
      <c r="E482" s="327"/>
      <c r="F482" s="328"/>
      <c r="G482" s="25" t="s">
        <v>615</v>
      </c>
      <c r="H482" s="368"/>
      <c r="I482" s="280"/>
      <c r="J482" s="281"/>
    </row>
    <row r="483" spans="1:10" ht="12.75">
      <c r="A483" s="339">
        <v>258</v>
      </c>
      <c r="B483" s="340" t="s">
        <v>367</v>
      </c>
      <c r="C483" s="215"/>
      <c r="D483" s="319" t="s">
        <v>512</v>
      </c>
      <c r="E483" s="320"/>
      <c r="F483" s="341"/>
      <c r="G483" s="67" t="s">
        <v>618</v>
      </c>
      <c r="H483" s="372">
        <v>79.6</v>
      </c>
      <c r="I483" s="374" t="s">
        <v>629</v>
      </c>
      <c r="J483" s="374" t="s">
        <v>629</v>
      </c>
    </row>
    <row r="484" spans="1:10" ht="12.75">
      <c r="A484" s="339"/>
      <c r="B484" s="340"/>
      <c r="C484" s="84"/>
      <c r="D484" s="319" t="s">
        <v>417</v>
      </c>
      <c r="E484" s="320"/>
      <c r="F484" s="341"/>
      <c r="G484" s="12" t="s">
        <v>618</v>
      </c>
      <c r="H484" s="376"/>
      <c r="I484" s="377"/>
      <c r="J484" s="377"/>
    </row>
    <row r="485" spans="1:10" ht="12.75">
      <c r="A485" s="339"/>
      <c r="B485" s="340"/>
      <c r="C485" s="84"/>
      <c r="D485" s="319" t="s">
        <v>441</v>
      </c>
      <c r="E485" s="320"/>
      <c r="F485" s="341"/>
      <c r="G485" s="12" t="s">
        <v>615</v>
      </c>
      <c r="H485" s="376"/>
      <c r="I485" s="377"/>
      <c r="J485" s="377"/>
    </row>
    <row r="486" spans="1:10" ht="12.75">
      <c r="A486" s="339"/>
      <c r="B486" s="340"/>
      <c r="C486" s="84"/>
      <c r="D486" s="329" t="s">
        <v>486</v>
      </c>
      <c r="E486" s="330"/>
      <c r="F486" s="339"/>
      <c r="G486" s="31" t="s">
        <v>616</v>
      </c>
      <c r="H486" s="373"/>
      <c r="I486" s="375"/>
      <c r="J486" s="375"/>
    </row>
    <row r="487" spans="1:10" ht="12.75">
      <c r="A487" s="369">
        <v>259</v>
      </c>
      <c r="B487" s="369" t="s">
        <v>368</v>
      </c>
      <c r="C487" s="173"/>
      <c r="D487" s="359" t="s">
        <v>516</v>
      </c>
      <c r="E487" s="360"/>
      <c r="F487" s="361"/>
      <c r="G487" s="25" t="s">
        <v>615</v>
      </c>
      <c r="H487" s="366">
        <v>65.7</v>
      </c>
      <c r="I487" s="369" t="s">
        <v>629</v>
      </c>
      <c r="J487" s="369" t="s">
        <v>629</v>
      </c>
    </row>
    <row r="488" spans="1:10" ht="12.75">
      <c r="A488" s="370"/>
      <c r="B488" s="370"/>
      <c r="C488" s="305"/>
      <c r="D488" s="346" t="s">
        <v>513</v>
      </c>
      <c r="E488" s="327"/>
      <c r="F488" s="328"/>
      <c r="G488" s="25" t="s">
        <v>615</v>
      </c>
      <c r="H488" s="367"/>
      <c r="I488" s="370"/>
      <c r="J488" s="370"/>
    </row>
    <row r="489" spans="1:10" ht="12.75">
      <c r="A489" s="370"/>
      <c r="B489" s="370"/>
      <c r="C489" s="305"/>
      <c r="D489" s="346" t="s">
        <v>514</v>
      </c>
      <c r="E489" s="327"/>
      <c r="F489" s="328"/>
      <c r="G489" s="25" t="s">
        <v>616</v>
      </c>
      <c r="H489" s="367"/>
      <c r="I489" s="370"/>
      <c r="J489" s="370"/>
    </row>
    <row r="490" spans="1:10" ht="12.75">
      <c r="A490" s="370"/>
      <c r="B490" s="370"/>
      <c r="C490" s="305"/>
      <c r="D490" s="346" t="s">
        <v>515</v>
      </c>
      <c r="E490" s="327"/>
      <c r="F490" s="328"/>
      <c r="G490" s="25" t="s">
        <v>615</v>
      </c>
      <c r="H490" s="367"/>
      <c r="I490" s="370"/>
      <c r="J490" s="370"/>
    </row>
    <row r="491" spans="1:10" ht="12.75">
      <c r="A491" s="371"/>
      <c r="B491" s="371"/>
      <c r="C491" s="289"/>
      <c r="D491" s="301" t="s">
        <v>517</v>
      </c>
      <c r="E491" s="257"/>
      <c r="F491" s="258"/>
      <c r="G491" s="25" t="s">
        <v>616</v>
      </c>
      <c r="H491" s="368"/>
      <c r="I491" s="371"/>
      <c r="J491" s="371"/>
    </row>
    <row r="492" spans="1:10" ht="12.75">
      <c r="A492" s="339">
        <v>260</v>
      </c>
      <c r="B492" s="340" t="s">
        <v>369</v>
      </c>
      <c r="C492" s="215"/>
      <c r="D492" s="319" t="s">
        <v>415</v>
      </c>
      <c r="E492" s="320"/>
      <c r="F492" s="341"/>
      <c r="G492" s="67" t="s">
        <v>621</v>
      </c>
      <c r="H492" s="372">
        <v>53.9</v>
      </c>
      <c r="I492" s="374" t="s">
        <v>629</v>
      </c>
      <c r="J492" s="374" t="s">
        <v>629</v>
      </c>
    </row>
    <row r="493" spans="1:10" ht="12.75">
      <c r="A493" s="339"/>
      <c r="B493" s="340"/>
      <c r="C493" s="84"/>
      <c r="D493" s="319" t="s">
        <v>548</v>
      </c>
      <c r="E493" s="320"/>
      <c r="F493" s="341"/>
      <c r="G493" s="12" t="s">
        <v>615</v>
      </c>
      <c r="H493" s="376"/>
      <c r="I493" s="377"/>
      <c r="J493" s="377"/>
    </row>
    <row r="494" spans="1:10" ht="12.75">
      <c r="A494" s="339"/>
      <c r="B494" s="340"/>
      <c r="C494" s="84"/>
      <c r="D494" s="319" t="s">
        <v>546</v>
      </c>
      <c r="E494" s="320"/>
      <c r="F494" s="341"/>
      <c r="G494" s="12" t="s">
        <v>615</v>
      </c>
      <c r="H494" s="376"/>
      <c r="I494" s="377"/>
      <c r="J494" s="377"/>
    </row>
    <row r="495" spans="1:10" ht="12.75">
      <c r="A495" s="339"/>
      <c r="B495" s="340"/>
      <c r="C495" s="84"/>
      <c r="D495" s="338" t="s">
        <v>544</v>
      </c>
      <c r="E495" s="317"/>
      <c r="F495" s="318"/>
      <c r="G495" s="12" t="s">
        <v>616</v>
      </c>
      <c r="H495" s="376"/>
      <c r="I495" s="377"/>
      <c r="J495" s="377"/>
    </row>
    <row r="496" spans="1:10" ht="12.75">
      <c r="A496" s="339"/>
      <c r="B496" s="340"/>
      <c r="C496" s="84"/>
      <c r="D496" s="446" t="s">
        <v>545</v>
      </c>
      <c r="E496" s="447"/>
      <c r="F496" s="448"/>
      <c r="G496" s="12" t="s">
        <v>615</v>
      </c>
      <c r="H496" s="376"/>
      <c r="I496" s="377"/>
      <c r="J496" s="377"/>
    </row>
    <row r="497" spans="1:10" ht="12.75">
      <c r="A497" s="339"/>
      <c r="B497" s="340"/>
      <c r="C497" s="217"/>
      <c r="D497" s="409" t="s">
        <v>547</v>
      </c>
      <c r="E497" s="445"/>
      <c r="F497" s="410"/>
      <c r="G497" s="31" t="s">
        <v>615</v>
      </c>
      <c r="H497" s="373"/>
      <c r="I497" s="375"/>
      <c r="J497" s="375"/>
    </row>
    <row r="498" spans="1:10" ht="12.75">
      <c r="A498" s="236">
        <v>261</v>
      </c>
      <c r="B498" s="236" t="s">
        <v>370</v>
      </c>
      <c r="C498" s="173"/>
      <c r="D498" s="359" t="s">
        <v>466</v>
      </c>
      <c r="E498" s="360"/>
      <c r="F498" s="361"/>
      <c r="G498" s="25" t="s">
        <v>615</v>
      </c>
      <c r="H498" s="308">
        <v>0</v>
      </c>
      <c r="I498" s="228" t="s">
        <v>629</v>
      </c>
      <c r="J498" s="236" t="s">
        <v>629</v>
      </c>
    </row>
    <row r="499" spans="1:10" ht="12.75">
      <c r="A499" s="339">
        <v>262</v>
      </c>
      <c r="B499" s="340" t="s">
        <v>371</v>
      </c>
      <c r="C499" s="215"/>
      <c r="D499" s="319" t="s">
        <v>538</v>
      </c>
      <c r="E499" s="320"/>
      <c r="F499" s="341"/>
      <c r="G499" s="67" t="s">
        <v>616</v>
      </c>
      <c r="H499" s="161"/>
      <c r="J499" s="2"/>
    </row>
    <row r="500" spans="1:10" ht="12.75">
      <c r="A500" s="339"/>
      <c r="B500" s="340"/>
      <c r="C500" s="84"/>
      <c r="D500" s="329" t="s">
        <v>466</v>
      </c>
      <c r="E500" s="330"/>
      <c r="F500" s="339"/>
      <c r="G500" s="12" t="s">
        <v>616</v>
      </c>
      <c r="H500" s="160"/>
      <c r="I500" s="27" t="s">
        <v>629</v>
      </c>
      <c r="J500" s="76" t="s">
        <v>629</v>
      </c>
    </row>
    <row r="501" spans="1:10" ht="12.75">
      <c r="A501" s="341"/>
      <c r="B501" s="170" t="s">
        <v>363</v>
      </c>
      <c r="C501" s="85"/>
      <c r="D501" s="419" t="s">
        <v>363</v>
      </c>
      <c r="E501" s="419"/>
      <c r="F501" s="420"/>
      <c r="G501" s="170"/>
      <c r="H501" s="172">
        <v>30.4</v>
      </c>
      <c r="I501" s="115"/>
      <c r="J501" s="89"/>
    </row>
    <row r="502" spans="1:10" ht="12.75">
      <c r="A502" s="342">
        <v>263</v>
      </c>
      <c r="B502" s="340" t="s">
        <v>372</v>
      </c>
      <c r="C502" s="215"/>
      <c r="D502" s="319" t="s">
        <v>573</v>
      </c>
      <c r="E502" s="320"/>
      <c r="F502" s="341"/>
      <c r="G502" s="12" t="s">
        <v>618</v>
      </c>
      <c r="H502" s="372">
        <v>173.3</v>
      </c>
      <c r="I502" s="374" t="s">
        <v>629</v>
      </c>
      <c r="J502" s="374" t="s">
        <v>629</v>
      </c>
    </row>
    <row r="503" spans="1:10" ht="12.75">
      <c r="A503" s="339"/>
      <c r="B503" s="340"/>
      <c r="C503" s="84"/>
      <c r="D503" s="319" t="s">
        <v>414</v>
      </c>
      <c r="E503" s="320"/>
      <c r="F503" s="341"/>
      <c r="G503" s="12" t="s">
        <v>618</v>
      </c>
      <c r="H503" s="376"/>
      <c r="I503" s="377"/>
      <c r="J503" s="377"/>
    </row>
    <row r="504" spans="1:10" ht="12.75">
      <c r="A504" s="339"/>
      <c r="B504" s="340"/>
      <c r="C504" s="84"/>
      <c r="D504" s="319" t="s">
        <v>571</v>
      </c>
      <c r="E504" s="320"/>
      <c r="F504" s="341"/>
      <c r="G504" s="12" t="s">
        <v>615</v>
      </c>
      <c r="H504" s="376"/>
      <c r="I504" s="377"/>
      <c r="J504" s="377"/>
    </row>
    <row r="505" spans="1:10" ht="12.75">
      <c r="A505" s="339"/>
      <c r="B505" s="340"/>
      <c r="C505" s="84"/>
      <c r="D505" s="319" t="s">
        <v>575</v>
      </c>
      <c r="E505" s="320"/>
      <c r="F505" s="341"/>
      <c r="G505" s="12" t="s">
        <v>615</v>
      </c>
      <c r="H505" s="376"/>
      <c r="I505" s="377"/>
      <c r="J505" s="377"/>
    </row>
    <row r="506" spans="1:10" ht="12.75">
      <c r="A506" s="339"/>
      <c r="B506" s="340"/>
      <c r="C506" s="84"/>
      <c r="D506" s="338" t="s">
        <v>576</v>
      </c>
      <c r="E506" s="317"/>
      <c r="F506" s="318"/>
      <c r="G506" s="12" t="s">
        <v>616</v>
      </c>
      <c r="H506" s="376"/>
      <c r="I506" s="377"/>
      <c r="J506" s="377"/>
    </row>
    <row r="507" spans="1:10" ht="12.75">
      <c r="A507" s="339"/>
      <c r="B507" s="340"/>
      <c r="C507" s="84"/>
      <c r="D507" s="338" t="s">
        <v>578</v>
      </c>
      <c r="E507" s="317"/>
      <c r="F507" s="318"/>
      <c r="G507" s="12" t="s">
        <v>615</v>
      </c>
      <c r="H507" s="376"/>
      <c r="I507" s="377"/>
      <c r="J507" s="377"/>
    </row>
    <row r="508" spans="1:10" ht="12.75">
      <c r="A508" s="339"/>
      <c r="B508" s="340"/>
      <c r="C508" s="84"/>
      <c r="D508" s="338" t="s">
        <v>577</v>
      </c>
      <c r="E508" s="317"/>
      <c r="F508" s="318"/>
      <c r="G508" s="12" t="s">
        <v>616</v>
      </c>
      <c r="H508" s="376"/>
      <c r="I508" s="377"/>
      <c r="J508" s="377"/>
    </row>
    <row r="509" spans="1:10" ht="12.75">
      <c r="A509" s="339"/>
      <c r="B509" s="340"/>
      <c r="C509" s="84"/>
      <c r="D509" s="319" t="s">
        <v>572</v>
      </c>
      <c r="E509" s="320"/>
      <c r="F509" s="341"/>
      <c r="G509" s="12" t="s">
        <v>615</v>
      </c>
      <c r="H509" s="376"/>
      <c r="I509" s="377"/>
      <c r="J509" s="377"/>
    </row>
    <row r="510" spans="1:10" ht="12.75">
      <c r="A510" s="339"/>
      <c r="B510" s="340"/>
      <c r="C510" s="217"/>
      <c r="D510" s="409" t="s">
        <v>574</v>
      </c>
      <c r="E510" s="445"/>
      <c r="F510" s="410"/>
      <c r="G510" s="31" t="s">
        <v>615</v>
      </c>
      <c r="H510" s="373"/>
      <c r="I510" s="375"/>
      <c r="J510" s="375"/>
    </row>
    <row r="511" spans="1:10" ht="12.75">
      <c r="A511" s="236">
        <v>264</v>
      </c>
      <c r="B511" s="309" t="s">
        <v>373</v>
      </c>
      <c r="C511" s="173"/>
      <c r="D511" s="359" t="s">
        <v>467</v>
      </c>
      <c r="E511" s="360"/>
      <c r="F511" s="361"/>
      <c r="G511" s="25" t="s">
        <v>615</v>
      </c>
      <c r="H511" s="308" t="s">
        <v>639</v>
      </c>
      <c r="I511" s="228" t="s">
        <v>629</v>
      </c>
      <c r="J511" s="236" t="s">
        <v>629</v>
      </c>
    </row>
    <row r="512" spans="1:10" ht="12.75">
      <c r="A512" s="339">
        <v>265</v>
      </c>
      <c r="B512" s="449" t="s">
        <v>374</v>
      </c>
      <c r="C512" s="215"/>
      <c r="D512" s="319" t="s">
        <v>603</v>
      </c>
      <c r="E512" s="320"/>
      <c r="F512" s="341"/>
      <c r="G512" s="67" t="s">
        <v>615</v>
      </c>
      <c r="H512" s="372">
        <v>27.6</v>
      </c>
      <c r="I512" s="374" t="s">
        <v>629</v>
      </c>
      <c r="J512" s="374" t="s">
        <v>629</v>
      </c>
    </row>
    <row r="513" spans="1:10" ht="12.75">
      <c r="A513" s="339"/>
      <c r="B513" s="449"/>
      <c r="C513" s="84"/>
      <c r="D513" s="329" t="s">
        <v>454</v>
      </c>
      <c r="E513" s="330"/>
      <c r="F513" s="339"/>
      <c r="G513" s="31" t="s">
        <v>615</v>
      </c>
      <c r="H513" s="373"/>
      <c r="I513" s="375"/>
      <c r="J513" s="375"/>
    </row>
    <row r="514" spans="1:10" ht="12.75">
      <c r="A514" s="369">
        <v>266</v>
      </c>
      <c r="B514" s="450" t="s">
        <v>375</v>
      </c>
      <c r="C514" s="173"/>
      <c r="D514" s="359" t="s">
        <v>424</v>
      </c>
      <c r="E514" s="360"/>
      <c r="F514" s="361"/>
      <c r="G514" s="25" t="s">
        <v>618</v>
      </c>
      <c r="H514" s="366">
        <v>141.5</v>
      </c>
      <c r="I514" s="277"/>
      <c r="J514" s="272"/>
    </row>
    <row r="515" spans="1:10" ht="12.75">
      <c r="A515" s="370"/>
      <c r="B515" s="451"/>
      <c r="C515" s="305"/>
      <c r="D515" s="346" t="s">
        <v>466</v>
      </c>
      <c r="E515" s="327"/>
      <c r="F515" s="328"/>
      <c r="G515" s="25" t="s">
        <v>615</v>
      </c>
      <c r="H515" s="367"/>
      <c r="I515" s="227" t="s">
        <v>629</v>
      </c>
      <c r="J515" s="238" t="s">
        <v>629</v>
      </c>
    </row>
    <row r="516" spans="1:10" ht="12.75">
      <c r="A516" s="371"/>
      <c r="B516" s="452"/>
      <c r="C516" s="289"/>
      <c r="D516" s="346" t="s">
        <v>442</v>
      </c>
      <c r="E516" s="327"/>
      <c r="F516" s="328"/>
      <c r="G516" s="25" t="s">
        <v>615</v>
      </c>
      <c r="H516" s="368"/>
      <c r="I516" s="280"/>
      <c r="J516" s="281"/>
    </row>
    <row r="517" spans="1:10" ht="12.75">
      <c r="A517" s="339">
        <v>267</v>
      </c>
      <c r="B517" s="449" t="s">
        <v>376</v>
      </c>
      <c r="C517" s="215"/>
      <c r="D517" s="319" t="s">
        <v>589</v>
      </c>
      <c r="E517" s="320"/>
      <c r="F517" s="341"/>
      <c r="G517" s="67" t="s">
        <v>615</v>
      </c>
      <c r="H517" s="372">
        <v>16.6</v>
      </c>
      <c r="I517" s="374" t="s">
        <v>629</v>
      </c>
      <c r="J517" s="374" t="s">
        <v>629</v>
      </c>
    </row>
    <row r="518" spans="1:10" ht="12.75">
      <c r="A518" s="339"/>
      <c r="B518" s="449"/>
      <c r="C518" s="84"/>
      <c r="D518" s="329" t="s">
        <v>590</v>
      </c>
      <c r="E518" s="330"/>
      <c r="F518" s="339"/>
      <c r="G518" s="31" t="s">
        <v>615</v>
      </c>
      <c r="H518" s="373"/>
      <c r="I518" s="375"/>
      <c r="J518" s="375"/>
    </row>
    <row r="519" spans="1:10" ht="12.75">
      <c r="A519" s="369">
        <v>268</v>
      </c>
      <c r="B519" s="450" t="s">
        <v>377</v>
      </c>
      <c r="C519" s="173"/>
      <c r="D519" s="360" t="s">
        <v>417</v>
      </c>
      <c r="E519" s="360"/>
      <c r="F519" s="361"/>
      <c r="G519" s="25" t="s">
        <v>618</v>
      </c>
      <c r="H519" s="366">
        <v>9</v>
      </c>
      <c r="I519" s="369" t="s">
        <v>629</v>
      </c>
      <c r="J519" s="369" t="s">
        <v>629</v>
      </c>
    </row>
    <row r="520" spans="1:10" ht="12.75">
      <c r="A520" s="370"/>
      <c r="B520" s="451"/>
      <c r="C520" s="305"/>
      <c r="D520" s="346" t="s">
        <v>431</v>
      </c>
      <c r="E520" s="327"/>
      <c r="F520" s="328"/>
      <c r="G520" s="25" t="s">
        <v>615</v>
      </c>
      <c r="H520" s="367"/>
      <c r="I520" s="370"/>
      <c r="J520" s="370"/>
    </row>
    <row r="521" spans="1:10" ht="12.75">
      <c r="A521" s="370"/>
      <c r="B521" s="451"/>
      <c r="C521" s="305"/>
      <c r="D521" s="360" t="s">
        <v>497</v>
      </c>
      <c r="E521" s="360"/>
      <c r="F521" s="361"/>
      <c r="G521" s="25" t="s">
        <v>615</v>
      </c>
      <c r="H521" s="367"/>
      <c r="I521" s="370"/>
      <c r="J521" s="370"/>
    </row>
    <row r="522" spans="1:10" ht="12.75">
      <c r="A522" s="371"/>
      <c r="B522" s="452"/>
      <c r="C522" s="289"/>
      <c r="D522" s="360" t="s">
        <v>587</v>
      </c>
      <c r="E522" s="360"/>
      <c r="F522" s="361"/>
      <c r="G522" s="25" t="s">
        <v>615</v>
      </c>
      <c r="H522" s="368"/>
      <c r="I522" s="371"/>
      <c r="J522" s="371"/>
    </row>
    <row r="523" spans="1:10" ht="12.75">
      <c r="A523" s="340">
        <v>269</v>
      </c>
      <c r="B523" s="340" t="s">
        <v>378</v>
      </c>
      <c r="C523" s="210"/>
      <c r="D523" s="320" t="s">
        <v>417</v>
      </c>
      <c r="E523" s="320"/>
      <c r="F523" s="341"/>
      <c r="G523" s="67" t="s">
        <v>618</v>
      </c>
      <c r="H523" s="372">
        <v>63.4</v>
      </c>
      <c r="I523" s="374" t="s">
        <v>629</v>
      </c>
      <c r="J523" s="374" t="s">
        <v>629</v>
      </c>
    </row>
    <row r="524" spans="1:10" ht="12.75">
      <c r="A524" s="340"/>
      <c r="B524" s="340"/>
      <c r="C524" s="210"/>
      <c r="D524" s="317" t="s">
        <v>498</v>
      </c>
      <c r="E524" s="317"/>
      <c r="F524" s="318"/>
      <c r="G524" s="12" t="s">
        <v>615</v>
      </c>
      <c r="H524" s="376"/>
      <c r="I524" s="377"/>
      <c r="J524" s="377"/>
    </row>
    <row r="525" spans="1:10" ht="12.75">
      <c r="A525" s="340"/>
      <c r="B525" s="340"/>
      <c r="C525" s="210"/>
      <c r="D525" s="335" t="s">
        <v>415</v>
      </c>
      <c r="E525" s="335"/>
      <c r="F525" s="342"/>
      <c r="G525" s="31" t="s">
        <v>615</v>
      </c>
      <c r="H525" s="373"/>
      <c r="I525" s="375"/>
      <c r="J525" s="375"/>
    </row>
    <row r="526" spans="1:10" ht="12.75">
      <c r="A526" s="369">
        <v>270</v>
      </c>
      <c r="B526" s="450" t="s">
        <v>379</v>
      </c>
      <c r="C526" s="173"/>
      <c r="D526" s="301" t="s">
        <v>417</v>
      </c>
      <c r="E526" s="257"/>
      <c r="F526" s="258"/>
      <c r="G526" s="25" t="s">
        <v>618</v>
      </c>
      <c r="H526" s="366">
        <v>57.3</v>
      </c>
      <c r="I526" s="369" t="s">
        <v>629</v>
      </c>
      <c r="J526" s="369" t="s">
        <v>629</v>
      </c>
    </row>
    <row r="527" spans="1:10" ht="12.75">
      <c r="A527" s="370"/>
      <c r="B527" s="451"/>
      <c r="C527" s="305"/>
      <c r="D527" s="346" t="s">
        <v>499</v>
      </c>
      <c r="E527" s="327"/>
      <c r="F527" s="328"/>
      <c r="G527" s="25" t="s">
        <v>616</v>
      </c>
      <c r="H527" s="367"/>
      <c r="I527" s="370"/>
      <c r="J527" s="370"/>
    </row>
    <row r="528" spans="1:10" ht="12.75">
      <c r="A528" s="371"/>
      <c r="B528" s="452"/>
      <c r="C528" s="289"/>
      <c r="D528" s="346" t="s">
        <v>500</v>
      </c>
      <c r="E528" s="327"/>
      <c r="F528" s="328"/>
      <c r="G528" s="25" t="s">
        <v>615</v>
      </c>
      <c r="H528" s="368"/>
      <c r="I528" s="371"/>
      <c r="J528" s="371"/>
    </row>
    <row r="529" spans="1:10" ht="12.75">
      <c r="A529" s="339">
        <v>271</v>
      </c>
      <c r="B529" s="449" t="s">
        <v>380</v>
      </c>
      <c r="C529" s="215"/>
      <c r="D529" s="319" t="s">
        <v>502</v>
      </c>
      <c r="E529" s="320"/>
      <c r="F529" s="341"/>
      <c r="G529" s="67" t="s">
        <v>615</v>
      </c>
      <c r="H529" s="372">
        <v>124.3</v>
      </c>
      <c r="I529" s="374" t="s">
        <v>629</v>
      </c>
      <c r="J529" s="374" t="s">
        <v>629</v>
      </c>
    </row>
    <row r="530" spans="1:10" ht="12.75">
      <c r="A530" s="339"/>
      <c r="B530" s="449"/>
      <c r="C530" s="98"/>
      <c r="D530" s="338" t="s">
        <v>442</v>
      </c>
      <c r="E530" s="317"/>
      <c r="F530" s="318"/>
      <c r="G530" s="12" t="s">
        <v>615</v>
      </c>
      <c r="H530" s="376"/>
      <c r="I530" s="377"/>
      <c r="J530" s="377"/>
    </row>
    <row r="531" spans="1:10" ht="12.75">
      <c r="A531" s="339"/>
      <c r="B531" s="449"/>
      <c r="C531" s="98"/>
      <c r="D531" s="338" t="s">
        <v>450</v>
      </c>
      <c r="E531" s="317"/>
      <c r="F531" s="318"/>
      <c r="G531" s="12" t="s">
        <v>616</v>
      </c>
      <c r="H531" s="376"/>
      <c r="I531" s="377"/>
      <c r="J531" s="377"/>
    </row>
    <row r="532" spans="1:10" ht="12.75">
      <c r="A532" s="339"/>
      <c r="B532" s="449"/>
      <c r="C532" s="98"/>
      <c r="D532" s="338" t="s">
        <v>503</v>
      </c>
      <c r="E532" s="317"/>
      <c r="F532" s="318"/>
      <c r="G532" s="12" t="s">
        <v>616</v>
      </c>
      <c r="H532" s="376"/>
      <c r="I532" s="377"/>
      <c r="J532" s="377"/>
    </row>
    <row r="533" spans="1:10" ht="12.75">
      <c r="A533" s="339"/>
      <c r="B533" s="449"/>
      <c r="C533" s="98"/>
      <c r="D533" s="338" t="s">
        <v>504</v>
      </c>
      <c r="E533" s="317"/>
      <c r="F533" s="318"/>
      <c r="G533" s="12" t="s">
        <v>616</v>
      </c>
      <c r="H533" s="376"/>
      <c r="I533" s="377"/>
      <c r="J533" s="377"/>
    </row>
    <row r="534" spans="1:10" ht="12.75">
      <c r="A534" s="339"/>
      <c r="B534" s="449"/>
      <c r="C534" s="98"/>
      <c r="D534" s="338" t="s">
        <v>505</v>
      </c>
      <c r="E534" s="317"/>
      <c r="F534" s="318"/>
      <c r="G534" s="12" t="s">
        <v>615</v>
      </c>
      <c r="H534" s="376"/>
      <c r="I534" s="377"/>
      <c r="J534" s="377"/>
    </row>
    <row r="535" spans="1:10" ht="12.75">
      <c r="A535" s="339"/>
      <c r="B535" s="449"/>
      <c r="C535" s="84"/>
      <c r="D535" s="319" t="s">
        <v>506</v>
      </c>
      <c r="E535" s="320"/>
      <c r="F535" s="341"/>
      <c r="G535" s="12" t="s">
        <v>616</v>
      </c>
      <c r="H535" s="376"/>
      <c r="I535" s="377"/>
      <c r="J535" s="377"/>
    </row>
    <row r="536" spans="1:10" ht="12.75">
      <c r="A536" s="339"/>
      <c r="B536" s="449"/>
      <c r="C536" s="84"/>
      <c r="D536" s="319" t="s">
        <v>507</v>
      </c>
      <c r="E536" s="320"/>
      <c r="F536" s="341"/>
      <c r="G536" s="12" t="s">
        <v>616</v>
      </c>
      <c r="H536" s="376"/>
      <c r="I536" s="377"/>
      <c r="J536" s="377"/>
    </row>
    <row r="537" spans="1:10" ht="12.75">
      <c r="A537" s="339"/>
      <c r="B537" s="449"/>
      <c r="C537" s="84"/>
      <c r="D537" s="446" t="s">
        <v>508</v>
      </c>
      <c r="E537" s="447"/>
      <c r="F537" s="448"/>
      <c r="G537" s="12" t="s">
        <v>615</v>
      </c>
      <c r="H537" s="376"/>
      <c r="I537" s="377"/>
      <c r="J537" s="377"/>
    </row>
    <row r="538" spans="1:10" ht="12.75">
      <c r="A538" s="339"/>
      <c r="B538" s="449"/>
      <c r="C538" s="84"/>
      <c r="D538" s="409" t="s">
        <v>471</v>
      </c>
      <c r="E538" s="445"/>
      <c r="F538" s="410"/>
      <c r="G538" s="31" t="s">
        <v>616</v>
      </c>
      <c r="H538" s="373"/>
      <c r="I538" s="375"/>
      <c r="J538" s="375"/>
    </row>
    <row r="539" spans="1:10" ht="12.75">
      <c r="A539" s="369">
        <v>272</v>
      </c>
      <c r="B539" s="450" t="s">
        <v>381</v>
      </c>
      <c r="C539" s="173"/>
      <c r="D539" s="359" t="s">
        <v>486</v>
      </c>
      <c r="E539" s="360"/>
      <c r="F539" s="361"/>
      <c r="G539" s="25" t="s">
        <v>616</v>
      </c>
      <c r="H539" s="366">
        <v>153.6</v>
      </c>
      <c r="I539" s="226" t="s">
        <v>629</v>
      </c>
      <c r="J539" s="234" t="s">
        <v>629</v>
      </c>
    </row>
    <row r="540" spans="1:10" ht="12.75">
      <c r="A540" s="370"/>
      <c r="B540" s="451"/>
      <c r="C540" s="305"/>
      <c r="D540" s="346" t="s">
        <v>509</v>
      </c>
      <c r="E540" s="327"/>
      <c r="F540" s="328"/>
      <c r="G540" s="25" t="s">
        <v>615</v>
      </c>
      <c r="H540" s="367"/>
      <c r="I540" s="278"/>
      <c r="J540" s="279"/>
    </row>
    <row r="541" spans="1:10" ht="12.75">
      <c r="A541" s="371"/>
      <c r="B541" s="452"/>
      <c r="C541" s="289"/>
      <c r="D541" s="346" t="s">
        <v>613</v>
      </c>
      <c r="E541" s="327"/>
      <c r="F541" s="328"/>
      <c r="G541" s="25" t="s">
        <v>615</v>
      </c>
      <c r="H541" s="368"/>
      <c r="I541" s="280"/>
      <c r="J541" s="281"/>
    </row>
    <row r="542" spans="1:10" ht="12.75">
      <c r="A542" s="339">
        <v>273</v>
      </c>
      <c r="B542" s="449" t="s">
        <v>382</v>
      </c>
      <c r="C542" s="215"/>
      <c r="D542" s="319" t="s">
        <v>426</v>
      </c>
      <c r="E542" s="320"/>
      <c r="F542" s="341"/>
      <c r="G542" s="67" t="s">
        <v>615</v>
      </c>
      <c r="H542" s="372">
        <v>47</v>
      </c>
      <c r="J542" s="2"/>
    </row>
    <row r="543" spans="1:10" ht="12.75">
      <c r="A543" s="339"/>
      <c r="B543" s="449"/>
      <c r="C543" s="84"/>
      <c r="D543" s="329" t="s">
        <v>438</v>
      </c>
      <c r="E543" s="330"/>
      <c r="F543" s="339"/>
      <c r="G543" s="31" t="s">
        <v>615</v>
      </c>
      <c r="H543" s="373"/>
      <c r="I543" s="27" t="s">
        <v>629</v>
      </c>
      <c r="J543" s="76" t="s">
        <v>629</v>
      </c>
    </row>
    <row r="544" spans="1:10" ht="12.75">
      <c r="A544" s="369">
        <v>274</v>
      </c>
      <c r="B544" s="450" t="s">
        <v>383</v>
      </c>
      <c r="C544" s="173"/>
      <c r="D544" s="359" t="s">
        <v>434</v>
      </c>
      <c r="E544" s="360"/>
      <c r="F544" s="361"/>
      <c r="G544" s="25" t="s">
        <v>616</v>
      </c>
      <c r="H544" s="366">
        <v>0</v>
      </c>
      <c r="I544" s="277"/>
      <c r="J544" s="272"/>
    </row>
    <row r="545" spans="1:10" ht="12.75">
      <c r="A545" s="370"/>
      <c r="B545" s="451"/>
      <c r="C545" s="305"/>
      <c r="D545" s="346" t="s">
        <v>435</v>
      </c>
      <c r="E545" s="327"/>
      <c r="F545" s="328"/>
      <c r="G545" s="25" t="s">
        <v>615</v>
      </c>
      <c r="H545" s="367"/>
      <c r="I545" s="227" t="s">
        <v>629</v>
      </c>
      <c r="J545" s="238" t="s">
        <v>629</v>
      </c>
    </row>
    <row r="546" spans="1:10" ht="12.75">
      <c r="A546" s="370"/>
      <c r="B546" s="451"/>
      <c r="C546" s="305"/>
      <c r="D546" s="346" t="s">
        <v>436</v>
      </c>
      <c r="E546" s="327"/>
      <c r="F546" s="328"/>
      <c r="G546" s="25" t="s">
        <v>615</v>
      </c>
      <c r="H546" s="367"/>
      <c r="I546" s="278"/>
      <c r="J546" s="279"/>
    </row>
    <row r="547" spans="1:10" ht="12.75">
      <c r="A547" s="370"/>
      <c r="B547" s="451"/>
      <c r="C547" s="305"/>
      <c r="D547" s="301" t="s">
        <v>437</v>
      </c>
      <c r="E547" s="257"/>
      <c r="F547" s="258"/>
      <c r="G547" s="25" t="s">
        <v>615</v>
      </c>
      <c r="H547" s="367"/>
      <c r="I547" s="278"/>
      <c r="J547" s="279"/>
    </row>
    <row r="548" spans="1:10" ht="12.75">
      <c r="A548" s="371"/>
      <c r="B548" s="452"/>
      <c r="C548" s="289"/>
      <c r="D548" s="301" t="s">
        <v>597</v>
      </c>
      <c r="E548" s="257"/>
      <c r="F548" s="258"/>
      <c r="G548" s="25" t="s">
        <v>615</v>
      </c>
      <c r="H548" s="368"/>
      <c r="I548" s="280"/>
      <c r="J548" s="281"/>
    </row>
    <row r="549" spans="1:10" ht="12.75">
      <c r="A549" s="339">
        <v>275</v>
      </c>
      <c r="B549" s="449" t="s">
        <v>384</v>
      </c>
      <c r="C549" s="215"/>
      <c r="D549" s="319" t="s">
        <v>441</v>
      </c>
      <c r="E549" s="320"/>
      <c r="F549" s="341"/>
      <c r="G549" s="67" t="s">
        <v>615</v>
      </c>
      <c r="H549" s="372">
        <v>64</v>
      </c>
      <c r="I549" s="374" t="s">
        <v>629</v>
      </c>
      <c r="J549" s="374" t="s">
        <v>629</v>
      </c>
    </row>
    <row r="550" spans="1:10" ht="12.75">
      <c r="A550" s="339"/>
      <c r="B550" s="449"/>
      <c r="C550" s="84"/>
      <c r="D550" s="329" t="s">
        <v>442</v>
      </c>
      <c r="E550" s="330"/>
      <c r="F550" s="339"/>
      <c r="G550" s="31" t="s">
        <v>615</v>
      </c>
      <c r="H550" s="373"/>
      <c r="I550" s="375"/>
      <c r="J550" s="375"/>
    </row>
    <row r="551" spans="1:10" ht="12.75">
      <c r="A551" s="369">
        <v>276</v>
      </c>
      <c r="B551" s="450" t="s">
        <v>385</v>
      </c>
      <c r="C551" s="173"/>
      <c r="D551" s="359" t="s">
        <v>415</v>
      </c>
      <c r="E551" s="360"/>
      <c r="F551" s="361"/>
      <c r="G551" s="25" t="s">
        <v>618</v>
      </c>
      <c r="H551" s="366">
        <v>85</v>
      </c>
      <c r="I551" s="277"/>
      <c r="J551" s="272"/>
    </row>
    <row r="552" spans="1:10" ht="12.75">
      <c r="A552" s="370"/>
      <c r="B552" s="451"/>
      <c r="C552" s="305"/>
      <c r="D552" s="346" t="s">
        <v>435</v>
      </c>
      <c r="E552" s="327"/>
      <c r="F552" s="328"/>
      <c r="G552" s="25" t="s">
        <v>615</v>
      </c>
      <c r="H552" s="367"/>
      <c r="I552" s="227" t="s">
        <v>629</v>
      </c>
      <c r="J552" s="238" t="s">
        <v>629</v>
      </c>
    </row>
    <row r="553" spans="1:10" ht="12.75">
      <c r="A553" s="371"/>
      <c r="B553" s="452"/>
      <c r="C553" s="289"/>
      <c r="D553" s="346" t="s">
        <v>443</v>
      </c>
      <c r="E553" s="327"/>
      <c r="F553" s="328"/>
      <c r="G553" s="25" t="s">
        <v>615</v>
      </c>
      <c r="H553" s="368"/>
      <c r="I553" s="280"/>
      <c r="J553" s="281"/>
    </row>
    <row r="554" spans="1:10" ht="12.75">
      <c r="A554" s="339">
        <v>277</v>
      </c>
      <c r="B554" s="449" t="s">
        <v>386</v>
      </c>
      <c r="C554" s="215"/>
      <c r="D554" s="319" t="s">
        <v>444</v>
      </c>
      <c r="E554" s="320"/>
      <c r="F554" s="341"/>
      <c r="G554" s="67" t="s">
        <v>615</v>
      </c>
      <c r="H554" s="372">
        <v>54.5</v>
      </c>
      <c r="I554" s="374" t="s">
        <v>629</v>
      </c>
      <c r="J554" s="374" t="s">
        <v>629</v>
      </c>
    </row>
    <row r="555" spans="1:10" ht="12.75">
      <c r="A555" s="339"/>
      <c r="B555" s="449"/>
      <c r="C555" s="98"/>
      <c r="D555" s="338" t="s">
        <v>579</v>
      </c>
      <c r="E555" s="317"/>
      <c r="F555" s="318"/>
      <c r="G555" s="12" t="s">
        <v>618</v>
      </c>
      <c r="H555" s="376"/>
      <c r="I555" s="377"/>
      <c r="J555" s="377"/>
    </row>
    <row r="556" spans="1:10" ht="12.75">
      <c r="A556" s="339"/>
      <c r="B556" s="449"/>
      <c r="C556" s="84"/>
      <c r="D556" s="319" t="s">
        <v>445</v>
      </c>
      <c r="E556" s="320"/>
      <c r="F556" s="341"/>
      <c r="G556" s="12" t="s">
        <v>615</v>
      </c>
      <c r="H556" s="376"/>
      <c r="I556" s="377"/>
      <c r="J556" s="377"/>
    </row>
    <row r="557" spans="1:10" ht="12.75">
      <c r="A557" s="339"/>
      <c r="B557" s="449"/>
      <c r="C557" s="84"/>
      <c r="D557" s="329" t="s">
        <v>446</v>
      </c>
      <c r="E557" s="330"/>
      <c r="F557" s="339"/>
      <c r="G557" s="31" t="s">
        <v>615</v>
      </c>
      <c r="H557" s="373"/>
      <c r="I557" s="375"/>
      <c r="J557" s="375"/>
    </row>
    <row r="558" spans="1:10" ht="12.75">
      <c r="A558" s="369">
        <v>278</v>
      </c>
      <c r="B558" s="450" t="s">
        <v>387</v>
      </c>
      <c r="C558" s="173"/>
      <c r="D558" s="359" t="s">
        <v>622</v>
      </c>
      <c r="E558" s="360"/>
      <c r="F558" s="361"/>
      <c r="G558" s="25" t="s">
        <v>623</v>
      </c>
      <c r="H558" s="366">
        <v>48.6</v>
      </c>
      <c r="I558" s="369" t="s">
        <v>629</v>
      </c>
      <c r="J558" s="369" t="s">
        <v>629</v>
      </c>
    </row>
    <row r="559" spans="1:10" ht="12.75">
      <c r="A559" s="370"/>
      <c r="B559" s="451"/>
      <c r="C559" s="305"/>
      <c r="D559" s="346" t="s">
        <v>432</v>
      </c>
      <c r="E559" s="327"/>
      <c r="F559" s="328"/>
      <c r="G559" s="25" t="s">
        <v>616</v>
      </c>
      <c r="H559" s="367"/>
      <c r="I559" s="370"/>
      <c r="J559" s="370"/>
    </row>
    <row r="560" spans="1:10" ht="12.75">
      <c r="A560" s="370"/>
      <c r="B560" s="451"/>
      <c r="C560" s="305"/>
      <c r="D560" s="346" t="s">
        <v>483</v>
      </c>
      <c r="E560" s="327"/>
      <c r="F560" s="328"/>
      <c r="G560" s="25" t="s">
        <v>615</v>
      </c>
      <c r="H560" s="367"/>
      <c r="I560" s="370"/>
      <c r="J560" s="370"/>
    </row>
    <row r="561" spans="1:10" ht="12.75">
      <c r="A561" s="371"/>
      <c r="B561" s="452"/>
      <c r="C561" s="289"/>
      <c r="D561" s="359" t="s">
        <v>494</v>
      </c>
      <c r="E561" s="360"/>
      <c r="F561" s="361"/>
      <c r="G561" s="25" t="s">
        <v>615</v>
      </c>
      <c r="H561" s="368"/>
      <c r="I561" s="371"/>
      <c r="J561" s="371"/>
    </row>
    <row r="562" spans="1:10" ht="12.75">
      <c r="A562" s="339">
        <v>279</v>
      </c>
      <c r="B562" s="449" t="s">
        <v>388</v>
      </c>
      <c r="C562" s="215"/>
      <c r="D562" s="319" t="s">
        <v>495</v>
      </c>
      <c r="E562" s="320"/>
      <c r="F562" s="341"/>
      <c r="G562" s="67" t="s">
        <v>615</v>
      </c>
      <c r="H562" s="372">
        <v>65.1</v>
      </c>
      <c r="I562" s="374" t="s">
        <v>629</v>
      </c>
      <c r="J562" s="374" t="s">
        <v>629</v>
      </c>
    </row>
    <row r="563" spans="1:10" ht="12.75">
      <c r="A563" s="339"/>
      <c r="B563" s="449"/>
      <c r="C563" s="84"/>
      <c r="D563" s="329" t="s">
        <v>463</v>
      </c>
      <c r="E563" s="330"/>
      <c r="F563" s="339"/>
      <c r="G563" s="31" t="s">
        <v>615</v>
      </c>
      <c r="H563" s="373"/>
      <c r="I563" s="375"/>
      <c r="J563" s="375"/>
    </row>
    <row r="564" spans="1:10" ht="12.75">
      <c r="A564" s="369">
        <v>280</v>
      </c>
      <c r="B564" s="450" t="s">
        <v>389</v>
      </c>
      <c r="C564" s="173"/>
      <c r="D564" s="359" t="s">
        <v>489</v>
      </c>
      <c r="E564" s="360"/>
      <c r="F564" s="361"/>
      <c r="G564" s="25" t="s">
        <v>615</v>
      </c>
      <c r="H564" s="366">
        <v>22.5</v>
      </c>
      <c r="I564" s="277"/>
      <c r="J564" s="272"/>
    </row>
    <row r="565" spans="1:10" ht="12.75">
      <c r="A565" s="370"/>
      <c r="B565" s="451"/>
      <c r="C565" s="305"/>
      <c r="D565" s="346" t="s">
        <v>490</v>
      </c>
      <c r="E565" s="327"/>
      <c r="F565" s="328"/>
      <c r="G565" s="25" t="s">
        <v>615</v>
      </c>
      <c r="H565" s="367"/>
      <c r="I565" s="227" t="s">
        <v>629</v>
      </c>
      <c r="J565" s="238" t="s">
        <v>629</v>
      </c>
    </row>
    <row r="566" spans="1:10" ht="12.75">
      <c r="A566" s="371"/>
      <c r="B566" s="452"/>
      <c r="C566" s="289"/>
      <c r="D566" s="346" t="s">
        <v>491</v>
      </c>
      <c r="E566" s="327"/>
      <c r="F566" s="328"/>
      <c r="G566" s="25" t="s">
        <v>615</v>
      </c>
      <c r="H566" s="368"/>
      <c r="I566" s="280"/>
      <c r="J566" s="281"/>
    </row>
    <row r="567" spans="1:10" ht="12.75">
      <c r="A567" s="207">
        <v>281</v>
      </c>
      <c r="B567" s="216" t="s">
        <v>390</v>
      </c>
      <c r="C567" s="159"/>
      <c r="D567" s="329" t="s">
        <v>441</v>
      </c>
      <c r="E567" s="330"/>
      <c r="F567" s="339"/>
      <c r="G567" s="4" t="s">
        <v>615</v>
      </c>
      <c r="H567" s="171">
        <v>24.1</v>
      </c>
      <c r="I567" s="27" t="s">
        <v>629</v>
      </c>
      <c r="J567" s="76" t="s">
        <v>629</v>
      </c>
    </row>
    <row r="568" spans="1:10" ht="12.75">
      <c r="A568" s="236">
        <v>282</v>
      </c>
      <c r="B568" s="309" t="s">
        <v>391</v>
      </c>
      <c r="C568" s="173"/>
      <c r="D568" s="359" t="s">
        <v>492</v>
      </c>
      <c r="E568" s="360"/>
      <c r="F568" s="361"/>
      <c r="G568" s="25" t="s">
        <v>615</v>
      </c>
      <c r="H568" s="308">
        <v>0</v>
      </c>
      <c r="I568" s="228" t="s">
        <v>629</v>
      </c>
      <c r="J568" s="236" t="s">
        <v>629</v>
      </c>
    </row>
    <row r="569" spans="1:10" ht="12.75">
      <c r="A569" s="339">
        <v>283</v>
      </c>
      <c r="B569" s="449" t="s">
        <v>392</v>
      </c>
      <c r="C569" s="215"/>
      <c r="D569" s="319" t="s">
        <v>433</v>
      </c>
      <c r="E569" s="320"/>
      <c r="F569" s="341"/>
      <c r="G569" s="67" t="s">
        <v>616</v>
      </c>
      <c r="H569" s="372">
        <v>83.5</v>
      </c>
      <c r="I569" s="374" t="s">
        <v>629</v>
      </c>
      <c r="J569" s="2"/>
    </row>
    <row r="570" spans="1:10" ht="12.75">
      <c r="A570" s="339"/>
      <c r="B570" s="449"/>
      <c r="C570" s="84"/>
      <c r="D570" s="319" t="s">
        <v>422</v>
      </c>
      <c r="E570" s="320"/>
      <c r="F570" s="341"/>
      <c r="G570" s="12" t="s">
        <v>615</v>
      </c>
      <c r="H570" s="376"/>
      <c r="I570" s="377"/>
      <c r="J570" s="76" t="s">
        <v>629</v>
      </c>
    </row>
    <row r="571" spans="1:10" ht="12.75">
      <c r="A571" s="339"/>
      <c r="B571" s="449"/>
      <c r="C571" s="84"/>
      <c r="D571" s="329" t="s">
        <v>493</v>
      </c>
      <c r="E571" s="330"/>
      <c r="F571" s="339"/>
      <c r="G571" s="12" t="s">
        <v>615</v>
      </c>
      <c r="H571" s="373"/>
      <c r="I571" s="375"/>
      <c r="J571" s="2"/>
    </row>
    <row r="572" spans="1:10" ht="12.75">
      <c r="A572" s="369">
        <v>284</v>
      </c>
      <c r="B572" s="450" t="s">
        <v>393</v>
      </c>
      <c r="C572" s="173"/>
      <c r="D572" s="359" t="s">
        <v>486</v>
      </c>
      <c r="E572" s="360"/>
      <c r="F572" s="361"/>
      <c r="G572" s="25" t="s">
        <v>616</v>
      </c>
      <c r="H572" s="366">
        <v>44</v>
      </c>
      <c r="I572" s="277"/>
      <c r="J572" s="272"/>
    </row>
    <row r="573" spans="1:10" ht="12.75">
      <c r="A573" s="370"/>
      <c r="B573" s="451"/>
      <c r="C573" s="305"/>
      <c r="D573" s="346" t="s">
        <v>441</v>
      </c>
      <c r="E573" s="327"/>
      <c r="F573" s="328"/>
      <c r="G573" s="25" t="s">
        <v>615</v>
      </c>
      <c r="H573" s="367"/>
      <c r="I573" s="227" t="s">
        <v>629</v>
      </c>
      <c r="J573" s="238" t="s">
        <v>629</v>
      </c>
    </row>
    <row r="574" spans="1:10" ht="12.75">
      <c r="A574" s="371"/>
      <c r="B574" s="452"/>
      <c r="C574" s="289"/>
      <c r="D574" s="346" t="s">
        <v>487</v>
      </c>
      <c r="E574" s="327"/>
      <c r="F574" s="328"/>
      <c r="G574" s="25" t="s">
        <v>615</v>
      </c>
      <c r="H574" s="368"/>
      <c r="I574" s="280"/>
      <c r="J574" s="281"/>
    </row>
    <row r="575" spans="1:10" ht="12.75">
      <c r="A575" s="339">
        <v>285</v>
      </c>
      <c r="B575" s="449" t="s">
        <v>394</v>
      </c>
      <c r="C575" s="215"/>
      <c r="D575" s="319" t="s">
        <v>624</v>
      </c>
      <c r="E575" s="320"/>
      <c r="F575" s="341"/>
      <c r="G575" s="67" t="s">
        <v>618</v>
      </c>
      <c r="H575" s="372">
        <v>182</v>
      </c>
      <c r="I575" s="374" t="s">
        <v>629</v>
      </c>
      <c r="J575" s="374" t="s">
        <v>629</v>
      </c>
    </row>
    <row r="576" spans="1:10" ht="12.75">
      <c r="A576" s="339"/>
      <c r="B576" s="449"/>
      <c r="C576" s="84"/>
      <c r="D576" s="319" t="s">
        <v>496</v>
      </c>
      <c r="E576" s="320"/>
      <c r="F576" s="341"/>
      <c r="G576" s="12" t="s">
        <v>616</v>
      </c>
      <c r="H576" s="376"/>
      <c r="I576" s="377"/>
      <c r="J576" s="377"/>
    </row>
    <row r="577" spans="1:10" ht="12.75">
      <c r="A577" s="339"/>
      <c r="B577" s="449"/>
      <c r="C577" s="84"/>
      <c r="D577" s="329" t="s">
        <v>588</v>
      </c>
      <c r="E577" s="330"/>
      <c r="F577" s="339"/>
      <c r="G577" s="31" t="s">
        <v>615</v>
      </c>
      <c r="H577" s="373"/>
      <c r="I577" s="375"/>
      <c r="J577" s="375"/>
    </row>
    <row r="578" spans="1:10" ht="12.75">
      <c r="A578" s="369">
        <v>286</v>
      </c>
      <c r="B578" s="450" t="s">
        <v>395</v>
      </c>
      <c r="C578" s="173"/>
      <c r="D578" s="359" t="s">
        <v>484</v>
      </c>
      <c r="E578" s="360"/>
      <c r="F578" s="361"/>
      <c r="G578" s="25" t="s">
        <v>620</v>
      </c>
      <c r="H578" s="366">
        <v>35.7</v>
      </c>
      <c r="I578" s="369" t="s">
        <v>629</v>
      </c>
      <c r="J578" s="369" t="s">
        <v>629</v>
      </c>
    </row>
    <row r="579" spans="1:10" ht="12.75">
      <c r="A579" s="370"/>
      <c r="B579" s="451"/>
      <c r="C579" s="305"/>
      <c r="D579" s="346" t="s">
        <v>485</v>
      </c>
      <c r="E579" s="327"/>
      <c r="F579" s="328"/>
      <c r="G579" s="25" t="s">
        <v>615</v>
      </c>
      <c r="H579" s="367"/>
      <c r="I579" s="370"/>
      <c r="J579" s="370"/>
    </row>
    <row r="580" spans="1:10" ht="12.75">
      <c r="A580" s="371"/>
      <c r="B580" s="452"/>
      <c r="C580" s="289"/>
      <c r="D580" s="346" t="s">
        <v>614</v>
      </c>
      <c r="E580" s="327"/>
      <c r="F580" s="328"/>
      <c r="G580" s="25" t="s">
        <v>616</v>
      </c>
      <c r="H580" s="368"/>
      <c r="I580" s="371"/>
      <c r="J580" s="371"/>
    </row>
    <row r="581" spans="1:10" ht="12.75">
      <c r="A581" s="6"/>
      <c r="B581" s="220" t="s">
        <v>344</v>
      </c>
      <c r="C581" s="221"/>
      <c r="D581" s="298"/>
      <c r="E581" s="299"/>
      <c r="F581" s="300"/>
      <c r="G581" s="220"/>
      <c r="H581" s="220">
        <v>6011.4</v>
      </c>
      <c r="I581" s="125"/>
      <c r="J581" s="220"/>
    </row>
  </sheetData>
  <mergeCells count="1405">
    <mergeCell ref="D5:J5"/>
    <mergeCell ref="A6:J6"/>
    <mergeCell ref="A7:J7"/>
    <mergeCell ref="E1:J1"/>
    <mergeCell ref="D2:J2"/>
    <mergeCell ref="D3:J3"/>
    <mergeCell ref="D4:J4"/>
    <mergeCell ref="H575:H577"/>
    <mergeCell ref="I575:I577"/>
    <mergeCell ref="J575:J577"/>
    <mergeCell ref="H578:H580"/>
    <mergeCell ref="I578:I580"/>
    <mergeCell ref="J578:J580"/>
    <mergeCell ref="H564:H566"/>
    <mergeCell ref="H569:H571"/>
    <mergeCell ref="I569:I571"/>
    <mergeCell ref="H572:H574"/>
    <mergeCell ref="H558:H561"/>
    <mergeCell ref="I558:I561"/>
    <mergeCell ref="J558:J561"/>
    <mergeCell ref="H562:H563"/>
    <mergeCell ref="I562:I563"/>
    <mergeCell ref="J562:J563"/>
    <mergeCell ref="J549:J550"/>
    <mergeCell ref="H551:H553"/>
    <mergeCell ref="H554:H557"/>
    <mergeCell ref="I554:I557"/>
    <mergeCell ref="J554:J557"/>
    <mergeCell ref="H542:H543"/>
    <mergeCell ref="H544:H548"/>
    <mergeCell ref="H549:H550"/>
    <mergeCell ref="I549:I550"/>
    <mergeCell ref="H529:H538"/>
    <mergeCell ref="I529:I538"/>
    <mergeCell ref="J529:J538"/>
    <mergeCell ref="H539:H541"/>
    <mergeCell ref="H523:H525"/>
    <mergeCell ref="I523:I525"/>
    <mergeCell ref="J523:J525"/>
    <mergeCell ref="H526:H528"/>
    <mergeCell ref="I526:I528"/>
    <mergeCell ref="J526:J528"/>
    <mergeCell ref="H517:H518"/>
    <mergeCell ref="I517:I518"/>
    <mergeCell ref="J517:J518"/>
    <mergeCell ref="H519:H522"/>
    <mergeCell ref="I519:I522"/>
    <mergeCell ref="J519:J522"/>
    <mergeCell ref="H512:H513"/>
    <mergeCell ref="I512:I513"/>
    <mergeCell ref="J512:J513"/>
    <mergeCell ref="H514:H516"/>
    <mergeCell ref="H492:H497"/>
    <mergeCell ref="I492:I497"/>
    <mergeCell ref="J492:J497"/>
    <mergeCell ref="H502:H510"/>
    <mergeCell ref="I502:I510"/>
    <mergeCell ref="J502:J510"/>
    <mergeCell ref="I483:I486"/>
    <mergeCell ref="J483:J486"/>
    <mergeCell ref="H487:H491"/>
    <mergeCell ref="I487:I491"/>
    <mergeCell ref="J487:J491"/>
    <mergeCell ref="H483:H486"/>
    <mergeCell ref="H453:H454"/>
    <mergeCell ref="I453:I454"/>
    <mergeCell ref="J453:J454"/>
    <mergeCell ref="H455:H457"/>
    <mergeCell ref="I455:I457"/>
    <mergeCell ref="J455:J457"/>
    <mergeCell ref="H448:H449"/>
    <mergeCell ref="I448:I449"/>
    <mergeCell ref="J448:J449"/>
    <mergeCell ref="H450:H451"/>
    <mergeCell ref="I450:I451"/>
    <mergeCell ref="J450:J451"/>
    <mergeCell ref="H443:H444"/>
    <mergeCell ref="I443:I444"/>
    <mergeCell ref="J443:J444"/>
    <mergeCell ref="H445:H447"/>
    <mergeCell ref="H439:H440"/>
    <mergeCell ref="I439:I440"/>
    <mergeCell ref="J439:J440"/>
    <mergeCell ref="H441:H442"/>
    <mergeCell ref="I441:I442"/>
    <mergeCell ref="J441:J442"/>
    <mergeCell ref="H375:H376"/>
    <mergeCell ref="I375:I376"/>
    <mergeCell ref="J375:J376"/>
    <mergeCell ref="H377:H378"/>
    <mergeCell ref="I377:I378"/>
    <mergeCell ref="J377:J378"/>
    <mergeCell ref="H371:H372"/>
    <mergeCell ref="I371:I372"/>
    <mergeCell ref="J371:J372"/>
    <mergeCell ref="H373:H374"/>
    <mergeCell ref="I373:I374"/>
    <mergeCell ref="J373:J374"/>
    <mergeCell ref="H369:H370"/>
    <mergeCell ref="I369:I370"/>
    <mergeCell ref="J369:J370"/>
    <mergeCell ref="I367:I368"/>
    <mergeCell ref="J367:J368"/>
    <mergeCell ref="H367:H368"/>
    <mergeCell ref="H361:H362"/>
    <mergeCell ref="H363:H364"/>
    <mergeCell ref="I363:I364"/>
    <mergeCell ref="J363:J364"/>
    <mergeCell ref="H232:H234"/>
    <mergeCell ref="I232:I234"/>
    <mergeCell ref="J232:J234"/>
    <mergeCell ref="H235:H237"/>
    <mergeCell ref="I235:I237"/>
    <mergeCell ref="J235:J237"/>
    <mergeCell ref="H228:H229"/>
    <mergeCell ref="I228:I229"/>
    <mergeCell ref="J228:J229"/>
    <mergeCell ref="H230:H231"/>
    <mergeCell ref="I230:I231"/>
    <mergeCell ref="J230:J231"/>
    <mergeCell ref="H221:H222"/>
    <mergeCell ref="I221:I222"/>
    <mergeCell ref="J221:J222"/>
    <mergeCell ref="H223:H227"/>
    <mergeCell ref="I223:I227"/>
    <mergeCell ref="J223:J227"/>
    <mergeCell ref="H211:H215"/>
    <mergeCell ref="I211:I215"/>
    <mergeCell ref="J211:J215"/>
    <mergeCell ref="H216:H220"/>
    <mergeCell ref="I216:I220"/>
    <mergeCell ref="J216:J220"/>
    <mergeCell ref="H207:H208"/>
    <mergeCell ref="I207:I208"/>
    <mergeCell ref="J207:J208"/>
    <mergeCell ref="H209:H210"/>
    <mergeCell ref="I209:I210"/>
    <mergeCell ref="J209:J210"/>
    <mergeCell ref="H193:H197"/>
    <mergeCell ref="I193:I197"/>
    <mergeCell ref="J193:J197"/>
    <mergeCell ref="H205:H206"/>
    <mergeCell ref="I205:I206"/>
    <mergeCell ref="J205:J206"/>
    <mergeCell ref="H187:H190"/>
    <mergeCell ref="I187:I190"/>
    <mergeCell ref="J187:J190"/>
    <mergeCell ref="H191:H192"/>
    <mergeCell ref="I191:I192"/>
    <mergeCell ref="J191:J192"/>
    <mergeCell ref="H182:H183"/>
    <mergeCell ref="I182:I183"/>
    <mergeCell ref="J182:J183"/>
    <mergeCell ref="H184:H186"/>
    <mergeCell ref="I184:I186"/>
    <mergeCell ref="J184:J186"/>
    <mergeCell ref="J176:J179"/>
    <mergeCell ref="H180:H181"/>
    <mergeCell ref="I180:I181"/>
    <mergeCell ref="J180:J181"/>
    <mergeCell ref="H176:H179"/>
    <mergeCell ref="I176:I179"/>
    <mergeCell ref="I149:I150"/>
    <mergeCell ref="J149:J150"/>
    <mergeCell ref="H151:H152"/>
    <mergeCell ref="I151:I152"/>
    <mergeCell ref="J151:J152"/>
    <mergeCell ref="H145:H146"/>
    <mergeCell ref="I145:I146"/>
    <mergeCell ref="J145:J146"/>
    <mergeCell ref="H147:H148"/>
    <mergeCell ref="I147:I148"/>
    <mergeCell ref="J147:J148"/>
    <mergeCell ref="H141:H142"/>
    <mergeCell ref="I141:I142"/>
    <mergeCell ref="J141:J142"/>
    <mergeCell ref="H143:H144"/>
    <mergeCell ref="I143:I144"/>
    <mergeCell ref="J143:J144"/>
    <mergeCell ref="H133:H134"/>
    <mergeCell ref="I133:I134"/>
    <mergeCell ref="J133:J134"/>
    <mergeCell ref="H136:H139"/>
    <mergeCell ref="I136:I139"/>
    <mergeCell ref="J136:J139"/>
    <mergeCell ref="I126:I129"/>
    <mergeCell ref="J126:J129"/>
    <mergeCell ref="B126:B129"/>
    <mergeCell ref="H130:H132"/>
    <mergeCell ref="I130:I132"/>
    <mergeCell ref="J130:J132"/>
    <mergeCell ref="B130:B132"/>
    <mergeCell ref="D131:F131"/>
    <mergeCell ref="H115:H116"/>
    <mergeCell ref="H124:H125"/>
    <mergeCell ref="I124:I125"/>
    <mergeCell ref="J124:J125"/>
    <mergeCell ref="I117:I119"/>
    <mergeCell ref="J117:J119"/>
    <mergeCell ref="I115:I116"/>
    <mergeCell ref="J115:J116"/>
    <mergeCell ref="I109:I111"/>
    <mergeCell ref="J109:J111"/>
    <mergeCell ref="H112:H113"/>
    <mergeCell ref="I112:I113"/>
    <mergeCell ref="J112:J113"/>
    <mergeCell ref="H103:H106"/>
    <mergeCell ref="I103:I106"/>
    <mergeCell ref="J103:J106"/>
    <mergeCell ref="H107:H108"/>
    <mergeCell ref="I107:I108"/>
    <mergeCell ref="J107:J108"/>
    <mergeCell ref="H95:H96"/>
    <mergeCell ref="I95:I96"/>
    <mergeCell ref="J95:J96"/>
    <mergeCell ref="I97:I101"/>
    <mergeCell ref="J97:J101"/>
    <mergeCell ref="H458:H459"/>
    <mergeCell ref="I458:I459"/>
    <mergeCell ref="J458:J459"/>
    <mergeCell ref="D461:F461"/>
    <mergeCell ref="D458:F458"/>
    <mergeCell ref="D460:F460"/>
    <mergeCell ref="H461:H462"/>
    <mergeCell ref="H463:H471"/>
    <mergeCell ref="I463:I471"/>
    <mergeCell ref="D471:F471"/>
    <mergeCell ref="D463:F463"/>
    <mergeCell ref="D464:F464"/>
    <mergeCell ref="D462:F462"/>
    <mergeCell ref="D465:F465"/>
    <mergeCell ref="D466:F466"/>
    <mergeCell ref="D373:F373"/>
    <mergeCell ref="D417:F417"/>
    <mergeCell ref="D423:F423"/>
    <mergeCell ref="D421:F421"/>
    <mergeCell ref="D420:F420"/>
    <mergeCell ref="D418:F418"/>
    <mergeCell ref="D356:F356"/>
    <mergeCell ref="H346:H347"/>
    <mergeCell ref="I346:I347"/>
    <mergeCell ref="D380:F380"/>
    <mergeCell ref="D358:F358"/>
    <mergeCell ref="D360:F360"/>
    <mergeCell ref="H379:H381"/>
    <mergeCell ref="D379:F379"/>
    <mergeCell ref="D375:F375"/>
    <mergeCell ref="D376:F376"/>
    <mergeCell ref="D340:F340"/>
    <mergeCell ref="D339:F339"/>
    <mergeCell ref="D341:F341"/>
    <mergeCell ref="I379:I381"/>
    <mergeCell ref="D344:F344"/>
    <mergeCell ref="D345:F345"/>
    <mergeCell ref="D346:F346"/>
    <mergeCell ref="D363:F363"/>
    <mergeCell ref="D365:F365"/>
    <mergeCell ref="D377:F377"/>
    <mergeCell ref="D328:F328"/>
    <mergeCell ref="D336:F336"/>
    <mergeCell ref="D337:F337"/>
    <mergeCell ref="D327:F327"/>
    <mergeCell ref="D335:F335"/>
    <mergeCell ref="D299:F299"/>
    <mergeCell ref="D300:F300"/>
    <mergeCell ref="D303:F303"/>
    <mergeCell ref="D304:F304"/>
    <mergeCell ref="D295:F295"/>
    <mergeCell ref="D296:F296"/>
    <mergeCell ref="D297:F297"/>
    <mergeCell ref="H382:H383"/>
    <mergeCell ref="D310:F310"/>
    <mergeCell ref="D298:F298"/>
    <mergeCell ref="D301:F301"/>
    <mergeCell ref="D302:F302"/>
    <mergeCell ref="D343:F343"/>
    <mergeCell ref="D342:F342"/>
    <mergeCell ref="D382:F382"/>
    <mergeCell ref="D312:F312"/>
    <mergeCell ref="D307:F307"/>
    <mergeCell ref="D309:F309"/>
    <mergeCell ref="D317:F317"/>
    <mergeCell ref="D316:F316"/>
    <mergeCell ref="D325:F325"/>
    <mergeCell ref="D324:F324"/>
    <mergeCell ref="D323:F323"/>
    <mergeCell ref="D326:F326"/>
    <mergeCell ref="D292:F292"/>
    <mergeCell ref="D294:F294"/>
    <mergeCell ref="D293:F293"/>
    <mergeCell ref="D291:F291"/>
    <mergeCell ref="J384:J385"/>
    <mergeCell ref="J278:J280"/>
    <mergeCell ref="H299:H300"/>
    <mergeCell ref="I299:I300"/>
    <mergeCell ref="J299:J300"/>
    <mergeCell ref="I382:I383"/>
    <mergeCell ref="J379:J381"/>
    <mergeCell ref="H356:H357"/>
    <mergeCell ref="I356:I357"/>
    <mergeCell ref="J356:J357"/>
    <mergeCell ref="D263:F263"/>
    <mergeCell ref="H278:H280"/>
    <mergeCell ref="I278:I280"/>
    <mergeCell ref="D246:F246"/>
    <mergeCell ref="H253:H254"/>
    <mergeCell ref="D253:F253"/>
    <mergeCell ref="D255:F255"/>
    <mergeCell ref="D269:F269"/>
    <mergeCell ref="D274:F274"/>
    <mergeCell ref="J238:J239"/>
    <mergeCell ref="J241:J242"/>
    <mergeCell ref="H238:H239"/>
    <mergeCell ref="I238:I239"/>
    <mergeCell ref="H241:H242"/>
    <mergeCell ref="I241:I242"/>
    <mergeCell ref="D238:F238"/>
    <mergeCell ref="H249:H250"/>
    <mergeCell ref="D232:F232"/>
    <mergeCell ref="D243:F243"/>
    <mergeCell ref="D242:F242"/>
    <mergeCell ref="D234:F234"/>
    <mergeCell ref="D241:F241"/>
    <mergeCell ref="D240:F240"/>
    <mergeCell ref="D244:F244"/>
    <mergeCell ref="D245:F245"/>
    <mergeCell ref="D209:F209"/>
    <mergeCell ref="D213:F213"/>
    <mergeCell ref="D211:F211"/>
    <mergeCell ref="D206:F206"/>
    <mergeCell ref="D210:F210"/>
    <mergeCell ref="D212:F212"/>
    <mergeCell ref="D190:F190"/>
    <mergeCell ref="D187:F187"/>
    <mergeCell ref="D214:F214"/>
    <mergeCell ref="D208:F208"/>
    <mergeCell ref="D207:F207"/>
    <mergeCell ref="D192:F192"/>
    <mergeCell ref="D202:F202"/>
    <mergeCell ref="D191:F191"/>
    <mergeCell ref="D203:F203"/>
    <mergeCell ref="I249:I250"/>
    <mergeCell ref="D176:F176"/>
    <mergeCell ref="D182:F182"/>
    <mergeCell ref="D183:F183"/>
    <mergeCell ref="D221:F221"/>
    <mergeCell ref="D222:F222"/>
    <mergeCell ref="D223:F223"/>
    <mergeCell ref="D233:F233"/>
    <mergeCell ref="D178:F178"/>
    <mergeCell ref="D215:F215"/>
    <mergeCell ref="J249:J250"/>
    <mergeCell ref="D150:F150"/>
    <mergeCell ref="D147:F147"/>
    <mergeCell ref="D149:F149"/>
    <mergeCell ref="D184:F184"/>
    <mergeCell ref="D186:F186"/>
    <mergeCell ref="D162:F162"/>
    <mergeCell ref="D164:F164"/>
    <mergeCell ref="D166:F166"/>
    <mergeCell ref="D235:F235"/>
    <mergeCell ref="B523:B525"/>
    <mergeCell ref="D120:F120"/>
    <mergeCell ref="D121:F121"/>
    <mergeCell ref="D139:F139"/>
    <mergeCell ref="D136:F136"/>
    <mergeCell ref="D137:F137"/>
    <mergeCell ref="D517:F517"/>
    <mergeCell ref="D518:F518"/>
    <mergeCell ref="B519:B522"/>
    <mergeCell ref="D522:F522"/>
    <mergeCell ref="D93:F93"/>
    <mergeCell ref="D90:F90"/>
    <mergeCell ref="D91:F91"/>
    <mergeCell ref="D101:F101"/>
    <mergeCell ref="D96:F96"/>
    <mergeCell ref="D98:F98"/>
    <mergeCell ref="D100:F100"/>
    <mergeCell ref="D99:F99"/>
    <mergeCell ref="D151:F151"/>
    <mergeCell ref="D110:F110"/>
    <mergeCell ref="D103:F103"/>
    <mergeCell ref="D106:F106"/>
    <mergeCell ref="D105:F105"/>
    <mergeCell ref="D144:F144"/>
    <mergeCell ref="D146:F146"/>
    <mergeCell ref="D145:F145"/>
    <mergeCell ref="D148:F148"/>
    <mergeCell ref="D143:F143"/>
    <mergeCell ref="D142:F142"/>
    <mergeCell ref="D140:F140"/>
    <mergeCell ref="D128:F128"/>
    <mergeCell ref="D129:F129"/>
    <mergeCell ref="D54:F54"/>
    <mergeCell ref="D58:F58"/>
    <mergeCell ref="D57:F57"/>
    <mergeCell ref="D55:F55"/>
    <mergeCell ref="D56:F56"/>
    <mergeCell ref="D44:F44"/>
    <mergeCell ref="D43:F43"/>
    <mergeCell ref="D37:F37"/>
    <mergeCell ref="D53:F53"/>
    <mergeCell ref="D50:F50"/>
    <mergeCell ref="D52:F52"/>
    <mergeCell ref="D46:F46"/>
    <mergeCell ref="D48:F48"/>
    <mergeCell ref="D51:F51"/>
    <mergeCell ref="D45:F45"/>
    <mergeCell ref="D49:F49"/>
    <mergeCell ref="D47:F47"/>
    <mergeCell ref="B575:B577"/>
    <mergeCell ref="D25:F25"/>
    <mergeCell ref="D21:F21"/>
    <mergeCell ref="D23:F23"/>
    <mergeCell ref="D26:F26"/>
    <mergeCell ref="D24:F24"/>
    <mergeCell ref="D27:F27"/>
    <mergeCell ref="D29:F29"/>
    <mergeCell ref="D33:F33"/>
    <mergeCell ref="D28:F28"/>
    <mergeCell ref="B578:B580"/>
    <mergeCell ref="D578:F578"/>
    <mergeCell ref="D579:F579"/>
    <mergeCell ref="D580:F580"/>
    <mergeCell ref="B572:B574"/>
    <mergeCell ref="D572:F572"/>
    <mergeCell ref="D573:F573"/>
    <mergeCell ref="D574:F574"/>
    <mergeCell ref="B569:B571"/>
    <mergeCell ref="D569:F569"/>
    <mergeCell ref="B562:B563"/>
    <mergeCell ref="D567:F567"/>
    <mergeCell ref="B564:B566"/>
    <mergeCell ref="D565:F565"/>
    <mergeCell ref="D564:F564"/>
    <mergeCell ref="D566:F566"/>
    <mergeCell ref="D570:F570"/>
    <mergeCell ref="D571:F571"/>
    <mergeCell ref="B551:B553"/>
    <mergeCell ref="D551:F551"/>
    <mergeCell ref="D552:F552"/>
    <mergeCell ref="D553:F553"/>
    <mergeCell ref="D549:F549"/>
    <mergeCell ref="D550:F550"/>
    <mergeCell ref="B549:B550"/>
    <mergeCell ref="D542:F542"/>
    <mergeCell ref="D543:F543"/>
    <mergeCell ref="B544:B548"/>
    <mergeCell ref="D547:F547"/>
    <mergeCell ref="D544:F544"/>
    <mergeCell ref="D545:F545"/>
    <mergeCell ref="D548:F548"/>
    <mergeCell ref="D534:F534"/>
    <mergeCell ref="B539:B541"/>
    <mergeCell ref="D539:F539"/>
    <mergeCell ref="D540:F540"/>
    <mergeCell ref="D541:F541"/>
    <mergeCell ref="B542:B543"/>
    <mergeCell ref="D531:F531"/>
    <mergeCell ref="D532:F532"/>
    <mergeCell ref="D533:F533"/>
    <mergeCell ref="D546:F546"/>
    <mergeCell ref="B526:B528"/>
    <mergeCell ref="B529:B538"/>
    <mergeCell ref="D537:F537"/>
    <mergeCell ref="D529:F529"/>
    <mergeCell ref="D535:F535"/>
    <mergeCell ref="D536:F536"/>
    <mergeCell ref="D538:F538"/>
    <mergeCell ref="D528:F528"/>
    <mergeCell ref="D527:F527"/>
    <mergeCell ref="D530:F530"/>
    <mergeCell ref="B558:B561"/>
    <mergeCell ref="D561:F561"/>
    <mergeCell ref="B554:B557"/>
    <mergeCell ref="D559:F559"/>
    <mergeCell ref="D560:F560"/>
    <mergeCell ref="D555:F555"/>
    <mergeCell ref="D554:F554"/>
    <mergeCell ref="D556:F556"/>
    <mergeCell ref="D557:F557"/>
    <mergeCell ref="D519:F519"/>
    <mergeCell ref="D520:F520"/>
    <mergeCell ref="D521:F521"/>
    <mergeCell ref="B517:B518"/>
    <mergeCell ref="D509:F509"/>
    <mergeCell ref="D510:F510"/>
    <mergeCell ref="D502:F502"/>
    <mergeCell ref="D514:F514"/>
    <mergeCell ref="D503:F503"/>
    <mergeCell ref="D504:F504"/>
    <mergeCell ref="D515:F515"/>
    <mergeCell ref="D516:F516"/>
    <mergeCell ref="B499:B500"/>
    <mergeCell ref="B502:B510"/>
    <mergeCell ref="B512:B513"/>
    <mergeCell ref="B514:B516"/>
    <mergeCell ref="D501:F501"/>
    <mergeCell ref="D500:F500"/>
    <mergeCell ref="D507:F507"/>
    <mergeCell ref="D499:F499"/>
    <mergeCell ref="B463:B471"/>
    <mergeCell ref="B472:B475"/>
    <mergeCell ref="B476:B479"/>
    <mergeCell ref="B480:B482"/>
    <mergeCell ref="B483:B486"/>
    <mergeCell ref="B487:B491"/>
    <mergeCell ref="B492:B497"/>
    <mergeCell ref="D488:F488"/>
    <mergeCell ref="D489:F489"/>
    <mergeCell ref="D495:F495"/>
    <mergeCell ref="D496:F496"/>
    <mergeCell ref="D497:F497"/>
    <mergeCell ref="D498:F498"/>
    <mergeCell ref="D480:F480"/>
    <mergeCell ref="D481:F481"/>
    <mergeCell ref="D482:F482"/>
    <mergeCell ref="D483:F483"/>
    <mergeCell ref="D479:F479"/>
    <mergeCell ref="D476:F476"/>
    <mergeCell ref="D477:F477"/>
    <mergeCell ref="D478:F478"/>
    <mergeCell ref="D475:F475"/>
    <mergeCell ref="D472:F472"/>
    <mergeCell ref="D473:F473"/>
    <mergeCell ref="D474:F474"/>
    <mergeCell ref="D467:F467"/>
    <mergeCell ref="D468:F468"/>
    <mergeCell ref="D396:F396"/>
    <mergeCell ref="D400:F400"/>
    <mergeCell ref="D414:F414"/>
    <mergeCell ref="D398:F398"/>
    <mergeCell ref="D431:F431"/>
    <mergeCell ref="D433:F433"/>
    <mergeCell ref="D416:F416"/>
    <mergeCell ref="D430:F430"/>
    <mergeCell ref="J463:J471"/>
    <mergeCell ref="B401:B402"/>
    <mergeCell ref="B420:B421"/>
    <mergeCell ref="D409:F409"/>
    <mergeCell ref="B416:B417"/>
    <mergeCell ref="B422:B423"/>
    <mergeCell ref="B418:B419"/>
    <mergeCell ref="D413:F413"/>
    <mergeCell ref="D415:F415"/>
    <mergeCell ref="D469:F469"/>
    <mergeCell ref="B395:B396"/>
    <mergeCell ref="B403:B404"/>
    <mergeCell ref="D402:F402"/>
    <mergeCell ref="D419:F419"/>
    <mergeCell ref="D406:F406"/>
    <mergeCell ref="D411:F411"/>
    <mergeCell ref="D408:F408"/>
    <mergeCell ref="D403:F403"/>
    <mergeCell ref="D412:F412"/>
    <mergeCell ref="D410:F410"/>
    <mergeCell ref="B405:B406"/>
    <mergeCell ref="B409:B410"/>
    <mergeCell ref="D399:F399"/>
    <mergeCell ref="D405:F405"/>
    <mergeCell ref="B407:B408"/>
    <mergeCell ref="D407:F407"/>
    <mergeCell ref="D404:F404"/>
    <mergeCell ref="B399:B400"/>
    <mergeCell ref="B86:C87"/>
    <mergeCell ref="D112:F112"/>
    <mergeCell ref="D116:F116"/>
    <mergeCell ref="D89:F89"/>
    <mergeCell ref="D92:F92"/>
    <mergeCell ref="B88:C89"/>
    <mergeCell ref="D86:F86"/>
    <mergeCell ref="B93:C93"/>
    <mergeCell ref="B94:C94"/>
    <mergeCell ref="D87:F87"/>
    <mergeCell ref="B82:C84"/>
    <mergeCell ref="D84:F84"/>
    <mergeCell ref="D97:F97"/>
    <mergeCell ref="D122:F122"/>
    <mergeCell ref="D115:F115"/>
    <mergeCell ref="D114:F114"/>
    <mergeCell ref="D111:F111"/>
    <mergeCell ref="D104:F104"/>
    <mergeCell ref="D119:F119"/>
    <mergeCell ref="D109:F109"/>
    <mergeCell ref="D392:F392"/>
    <mergeCell ref="D393:F393"/>
    <mergeCell ref="D394:F394"/>
    <mergeCell ref="D389:F389"/>
    <mergeCell ref="D391:F391"/>
    <mergeCell ref="B32:B33"/>
    <mergeCell ref="B36:B37"/>
    <mergeCell ref="B39:B40"/>
    <mergeCell ref="D42:F42"/>
    <mergeCell ref="D34:F34"/>
    <mergeCell ref="D39:F39"/>
    <mergeCell ref="D41:F41"/>
    <mergeCell ref="B41:B42"/>
    <mergeCell ref="D36:F36"/>
    <mergeCell ref="D35:F35"/>
    <mergeCell ref="B95:B96"/>
    <mergeCell ref="B107:B108"/>
    <mergeCell ref="B109:B111"/>
    <mergeCell ref="B115:B116"/>
    <mergeCell ref="B97:B101"/>
    <mergeCell ref="B117:B119"/>
    <mergeCell ref="B103:B106"/>
    <mergeCell ref="B124:B125"/>
    <mergeCell ref="D113:F113"/>
    <mergeCell ref="D123:F123"/>
    <mergeCell ref="D125:F125"/>
    <mergeCell ref="D117:F117"/>
    <mergeCell ref="B112:B113"/>
    <mergeCell ref="D118:F118"/>
    <mergeCell ref="B136:C139"/>
    <mergeCell ref="J153:J154"/>
    <mergeCell ref="B141:C142"/>
    <mergeCell ref="B143:C144"/>
    <mergeCell ref="B145:C146"/>
    <mergeCell ref="B140:C140"/>
    <mergeCell ref="B147:C148"/>
    <mergeCell ref="D141:F141"/>
    <mergeCell ref="H153:H154"/>
    <mergeCell ref="I153:I154"/>
    <mergeCell ref="B228:B229"/>
    <mergeCell ref="B149:C150"/>
    <mergeCell ref="B151:C152"/>
    <mergeCell ref="B155:B156"/>
    <mergeCell ref="B221:C222"/>
    <mergeCell ref="B223:B227"/>
    <mergeCell ref="B157:B160"/>
    <mergeCell ref="B164:B165"/>
    <mergeCell ref="B162:B163"/>
    <mergeCell ref="D179:F179"/>
    <mergeCell ref="D181:F181"/>
    <mergeCell ref="D305:F305"/>
    <mergeCell ref="D258:F258"/>
    <mergeCell ref="D197:F197"/>
    <mergeCell ref="D201:F201"/>
    <mergeCell ref="D200:F200"/>
    <mergeCell ref="D237:F237"/>
    <mergeCell ref="D239:F239"/>
    <mergeCell ref="D185:F185"/>
    <mergeCell ref="B244:C244"/>
    <mergeCell ref="B245:C245"/>
    <mergeCell ref="B246:C246"/>
    <mergeCell ref="D248:F248"/>
    <mergeCell ref="D247:F247"/>
    <mergeCell ref="B312:B315"/>
    <mergeCell ref="B191:C192"/>
    <mergeCell ref="B193:C197"/>
    <mergeCell ref="B216:B220"/>
    <mergeCell ref="B238:B239"/>
    <mergeCell ref="B249:B250"/>
    <mergeCell ref="B247:C247"/>
    <mergeCell ref="B248:C248"/>
    <mergeCell ref="B230:B231"/>
    <mergeCell ref="B232:B234"/>
    <mergeCell ref="D85:F85"/>
    <mergeCell ref="D88:F88"/>
    <mergeCell ref="D79:F79"/>
    <mergeCell ref="D80:F80"/>
    <mergeCell ref="D83:F83"/>
    <mergeCell ref="D81:F81"/>
    <mergeCell ref="D73:F73"/>
    <mergeCell ref="D74:F74"/>
    <mergeCell ref="D77:F77"/>
    <mergeCell ref="D82:F82"/>
    <mergeCell ref="D78:F78"/>
    <mergeCell ref="B393:B394"/>
    <mergeCell ref="B329:B330"/>
    <mergeCell ref="D370:F370"/>
    <mergeCell ref="B386:B387"/>
    <mergeCell ref="D387:F387"/>
    <mergeCell ref="D390:F390"/>
    <mergeCell ref="D388:F388"/>
    <mergeCell ref="B331:B332"/>
    <mergeCell ref="B352:B353"/>
    <mergeCell ref="B335:B336"/>
    <mergeCell ref="B54:B57"/>
    <mergeCell ref="D386:F386"/>
    <mergeCell ref="B379:B381"/>
    <mergeCell ref="D75:F75"/>
    <mergeCell ref="D95:F95"/>
    <mergeCell ref="B182:B183"/>
    <mergeCell ref="B375:B376"/>
    <mergeCell ref="B382:B383"/>
    <mergeCell ref="D76:F76"/>
    <mergeCell ref="D71:F71"/>
    <mergeCell ref="B30:B31"/>
    <mergeCell ref="B15:B16"/>
    <mergeCell ref="B18:B19"/>
    <mergeCell ref="D22:F22"/>
    <mergeCell ref="D30:F30"/>
    <mergeCell ref="D31:F31"/>
    <mergeCell ref="D59:F59"/>
    <mergeCell ref="D60:F60"/>
    <mergeCell ref="D62:F62"/>
    <mergeCell ref="B8:C8"/>
    <mergeCell ref="B23:B25"/>
    <mergeCell ref="B13:B14"/>
    <mergeCell ref="B34:B35"/>
    <mergeCell ref="B26:B27"/>
    <mergeCell ref="B28:B29"/>
    <mergeCell ref="B21:B22"/>
    <mergeCell ref="D40:F40"/>
    <mergeCell ref="D38:F38"/>
    <mergeCell ref="D20:F20"/>
    <mergeCell ref="D16:F16"/>
    <mergeCell ref="D17:F17"/>
    <mergeCell ref="D32:F32"/>
    <mergeCell ref="D15:F15"/>
    <mergeCell ref="D19:F19"/>
    <mergeCell ref="D18:F18"/>
    <mergeCell ref="D8:F9"/>
    <mergeCell ref="D12:F12"/>
    <mergeCell ref="D14:F14"/>
    <mergeCell ref="D13:F13"/>
    <mergeCell ref="D216:F216"/>
    <mergeCell ref="D220:F220"/>
    <mergeCell ref="D230:F230"/>
    <mergeCell ref="D231:F231"/>
    <mergeCell ref="D225:F225"/>
    <mergeCell ref="D226:F226"/>
    <mergeCell ref="D227:F227"/>
    <mergeCell ref="D228:F228"/>
    <mergeCell ref="D229:F229"/>
    <mergeCell ref="B43:B44"/>
    <mergeCell ref="B45:B46"/>
    <mergeCell ref="B47:C49"/>
    <mergeCell ref="B52:C53"/>
    <mergeCell ref="B50:C51"/>
    <mergeCell ref="B68:C70"/>
    <mergeCell ref="B71:C73"/>
    <mergeCell ref="B74:C74"/>
    <mergeCell ref="B211:B215"/>
    <mergeCell ref="B207:C208"/>
    <mergeCell ref="B209:B210"/>
    <mergeCell ref="B205:B206"/>
    <mergeCell ref="B187:C190"/>
    <mergeCell ref="B168:B169"/>
    <mergeCell ref="B170:B172"/>
    <mergeCell ref="B58:C58"/>
    <mergeCell ref="B60:C62"/>
    <mergeCell ref="B63:C66"/>
    <mergeCell ref="B67:C67"/>
    <mergeCell ref="B59:C59"/>
    <mergeCell ref="B75:C76"/>
    <mergeCell ref="B176:C179"/>
    <mergeCell ref="B180:B181"/>
    <mergeCell ref="B184:C186"/>
    <mergeCell ref="B77:C78"/>
    <mergeCell ref="B80:B81"/>
    <mergeCell ref="B85:C85"/>
    <mergeCell ref="B90:C92"/>
    <mergeCell ref="B133:B134"/>
    <mergeCell ref="B135:C135"/>
    <mergeCell ref="B235:B237"/>
    <mergeCell ref="B241:B242"/>
    <mergeCell ref="B153:B154"/>
    <mergeCell ref="D251:F251"/>
    <mergeCell ref="D249:F249"/>
    <mergeCell ref="D250:F250"/>
    <mergeCell ref="D155:F155"/>
    <mergeCell ref="D204:F204"/>
    <mergeCell ref="D205:F205"/>
    <mergeCell ref="D193:F193"/>
    <mergeCell ref="D257:F257"/>
    <mergeCell ref="B255:B256"/>
    <mergeCell ref="B251:B252"/>
    <mergeCell ref="D252:F252"/>
    <mergeCell ref="D254:F254"/>
    <mergeCell ref="B253:B254"/>
    <mergeCell ref="D272:F272"/>
    <mergeCell ref="D273:F273"/>
    <mergeCell ref="D264:F264"/>
    <mergeCell ref="D265:F265"/>
    <mergeCell ref="D270:F270"/>
    <mergeCell ref="D267:F267"/>
    <mergeCell ref="B278:B280"/>
    <mergeCell ref="D259:F259"/>
    <mergeCell ref="D260:F260"/>
    <mergeCell ref="D261:F261"/>
    <mergeCell ref="D262:F262"/>
    <mergeCell ref="D266:F266"/>
    <mergeCell ref="D268:F268"/>
    <mergeCell ref="D276:F276"/>
    <mergeCell ref="D271:F271"/>
    <mergeCell ref="D275:F275"/>
    <mergeCell ref="D290:F290"/>
    <mergeCell ref="H386:H387"/>
    <mergeCell ref="I386:I387"/>
    <mergeCell ref="D288:F288"/>
    <mergeCell ref="D289:F289"/>
    <mergeCell ref="D330:F330"/>
    <mergeCell ref="D311:F311"/>
    <mergeCell ref="D319:F319"/>
    <mergeCell ref="D322:F322"/>
    <mergeCell ref="D321:F321"/>
    <mergeCell ref="D284:F284"/>
    <mergeCell ref="D286:F286"/>
    <mergeCell ref="D287:F287"/>
    <mergeCell ref="D283:F283"/>
    <mergeCell ref="B320:B323"/>
    <mergeCell ref="B324:B326"/>
    <mergeCell ref="B327:B328"/>
    <mergeCell ref="B333:B334"/>
    <mergeCell ref="B424:B425"/>
    <mergeCell ref="D347:F347"/>
    <mergeCell ref="D349:F349"/>
    <mergeCell ref="D351:F351"/>
    <mergeCell ref="D353:F353"/>
    <mergeCell ref="D355:F355"/>
    <mergeCell ref="D357:F357"/>
    <mergeCell ref="B369:B370"/>
    <mergeCell ref="B346:B347"/>
    <mergeCell ref="D422:F422"/>
    <mergeCell ref="B426:B427"/>
    <mergeCell ref="B428:B429"/>
    <mergeCell ref="D359:F359"/>
    <mergeCell ref="D362:F362"/>
    <mergeCell ref="D364:F364"/>
    <mergeCell ref="D366:F366"/>
    <mergeCell ref="D368:F368"/>
    <mergeCell ref="D372:F372"/>
    <mergeCell ref="D401:F401"/>
    <mergeCell ref="B373:B374"/>
    <mergeCell ref="B436:B437"/>
    <mergeCell ref="D435:F435"/>
    <mergeCell ref="D437:F437"/>
    <mergeCell ref="D436:F436"/>
    <mergeCell ref="B434:B435"/>
    <mergeCell ref="B430:B431"/>
    <mergeCell ref="B432:B433"/>
    <mergeCell ref="D374:F374"/>
    <mergeCell ref="D425:F425"/>
    <mergeCell ref="D427:F427"/>
    <mergeCell ref="D429:F429"/>
    <mergeCell ref="D397:F397"/>
    <mergeCell ref="D381:F381"/>
    <mergeCell ref="D383:F383"/>
    <mergeCell ref="D385:F385"/>
    <mergeCell ref="B439:B440"/>
    <mergeCell ref="B441:B442"/>
    <mergeCell ref="B443:B444"/>
    <mergeCell ref="D440:F440"/>
    <mergeCell ref="D442:F442"/>
    <mergeCell ref="D444:F444"/>
    <mergeCell ref="B458:B459"/>
    <mergeCell ref="B450:B451"/>
    <mergeCell ref="B445:B447"/>
    <mergeCell ref="B448:B449"/>
    <mergeCell ref="B453:B454"/>
    <mergeCell ref="B455:B457"/>
    <mergeCell ref="D94:F94"/>
    <mergeCell ref="D108:F108"/>
    <mergeCell ref="D107:F107"/>
    <mergeCell ref="B461:B462"/>
    <mergeCell ref="D451:F451"/>
    <mergeCell ref="D452:F452"/>
    <mergeCell ref="D453:F453"/>
    <mergeCell ref="D454:F454"/>
    <mergeCell ref="D455:F455"/>
    <mergeCell ref="D456:F456"/>
    <mergeCell ref="D306:F306"/>
    <mergeCell ref="D308:F308"/>
    <mergeCell ref="D450:F450"/>
    <mergeCell ref="D512:F512"/>
    <mergeCell ref="D511:F511"/>
    <mergeCell ref="D505:F505"/>
    <mergeCell ref="D439:F439"/>
    <mergeCell ref="D441:F441"/>
    <mergeCell ref="D443:F443"/>
    <mergeCell ref="D491:F491"/>
    <mergeCell ref="D459:F459"/>
    <mergeCell ref="D428:F428"/>
    <mergeCell ref="D432:F432"/>
    <mergeCell ref="D434:F434"/>
    <mergeCell ref="D447:F447"/>
    <mergeCell ref="D449:F449"/>
    <mergeCell ref="D445:F445"/>
    <mergeCell ref="D448:F448"/>
    <mergeCell ref="D438:F438"/>
    <mergeCell ref="D457:F457"/>
    <mergeCell ref="D524:F524"/>
    <mergeCell ref="D525:F525"/>
    <mergeCell ref="D513:F513"/>
    <mergeCell ref="D369:F369"/>
    <mergeCell ref="D523:F523"/>
    <mergeCell ref="D492:F492"/>
    <mergeCell ref="D493:F493"/>
    <mergeCell ref="D494:F494"/>
    <mergeCell ref="D506:F506"/>
    <mergeCell ref="D508:F508"/>
    <mergeCell ref="D470:F470"/>
    <mergeCell ref="D486:F486"/>
    <mergeCell ref="D490:F490"/>
    <mergeCell ref="B413:B415"/>
    <mergeCell ref="D446:F446"/>
    <mergeCell ref="D484:F484"/>
    <mergeCell ref="D485:F485"/>
    <mergeCell ref="D487:F487"/>
    <mergeCell ref="D424:F424"/>
    <mergeCell ref="D426:F426"/>
    <mergeCell ref="B411:B412"/>
    <mergeCell ref="D384:F384"/>
    <mergeCell ref="D350:F350"/>
    <mergeCell ref="D348:F348"/>
    <mergeCell ref="D352:F352"/>
    <mergeCell ref="D354:F354"/>
    <mergeCell ref="B348:B349"/>
    <mergeCell ref="B371:B372"/>
    <mergeCell ref="D371:F371"/>
    <mergeCell ref="D367:F367"/>
    <mergeCell ref="D526:F526"/>
    <mergeCell ref="D124:F124"/>
    <mergeCell ref="D133:F133"/>
    <mergeCell ref="D135:F135"/>
    <mergeCell ref="D130:F130"/>
    <mergeCell ref="D285:F285"/>
    <mergeCell ref="D152:F152"/>
    <mergeCell ref="D160:F160"/>
    <mergeCell ref="D172:F172"/>
    <mergeCell ref="D395:F395"/>
    <mergeCell ref="D581:F581"/>
    <mergeCell ref="D558:F558"/>
    <mergeCell ref="D562:F562"/>
    <mergeCell ref="D563:F563"/>
    <mergeCell ref="D568:F568"/>
    <mergeCell ref="D575:F575"/>
    <mergeCell ref="D576:F576"/>
    <mergeCell ref="D577:F577"/>
    <mergeCell ref="D180:F180"/>
    <mergeCell ref="D163:F163"/>
    <mergeCell ref="D165:F165"/>
    <mergeCell ref="D169:F169"/>
    <mergeCell ref="D167:F167"/>
    <mergeCell ref="D174:F174"/>
    <mergeCell ref="D175:F175"/>
    <mergeCell ref="D170:F170"/>
    <mergeCell ref="D173:F173"/>
    <mergeCell ref="D177:F177"/>
    <mergeCell ref="D329:F329"/>
    <mergeCell ref="D331:F331"/>
    <mergeCell ref="B397:B398"/>
    <mergeCell ref="B337:B338"/>
    <mergeCell ref="B350:B351"/>
    <mergeCell ref="B354:B355"/>
    <mergeCell ref="B384:B385"/>
    <mergeCell ref="B358:B359"/>
    <mergeCell ref="B363:B364"/>
    <mergeCell ref="B356:B357"/>
    <mergeCell ref="B299:B300"/>
    <mergeCell ref="D198:F198"/>
    <mergeCell ref="D199:F199"/>
    <mergeCell ref="D236:F236"/>
    <mergeCell ref="D277:F277"/>
    <mergeCell ref="D278:F278"/>
    <mergeCell ref="D282:F282"/>
    <mergeCell ref="D280:F280"/>
    <mergeCell ref="D279:F279"/>
    <mergeCell ref="D281:F281"/>
    <mergeCell ref="B377:B378"/>
    <mergeCell ref="D333:F333"/>
    <mergeCell ref="D338:F338"/>
    <mergeCell ref="D332:F332"/>
    <mergeCell ref="D334:F334"/>
    <mergeCell ref="B361:B362"/>
    <mergeCell ref="B365:B366"/>
    <mergeCell ref="B367:B368"/>
    <mergeCell ref="D378:F378"/>
    <mergeCell ref="D361:F361"/>
    <mergeCell ref="D61:F61"/>
    <mergeCell ref="D65:F65"/>
    <mergeCell ref="D72:F72"/>
    <mergeCell ref="D69:F69"/>
    <mergeCell ref="D66:F66"/>
    <mergeCell ref="D67:F67"/>
    <mergeCell ref="D70:F70"/>
    <mergeCell ref="D68:F68"/>
    <mergeCell ref="D63:F63"/>
    <mergeCell ref="D64:F64"/>
    <mergeCell ref="A18:A19"/>
    <mergeCell ref="A21:A22"/>
    <mergeCell ref="A13:A14"/>
    <mergeCell ref="A15:A16"/>
    <mergeCell ref="A32:A33"/>
    <mergeCell ref="A34:A35"/>
    <mergeCell ref="A36:A37"/>
    <mergeCell ref="A23:A25"/>
    <mergeCell ref="A26:A27"/>
    <mergeCell ref="A28:A29"/>
    <mergeCell ref="A30:A31"/>
    <mergeCell ref="A39:A40"/>
    <mergeCell ref="A41:A42"/>
    <mergeCell ref="A43:A44"/>
    <mergeCell ref="A45:A46"/>
    <mergeCell ref="A47:A49"/>
    <mergeCell ref="A50:A51"/>
    <mergeCell ref="A52:A53"/>
    <mergeCell ref="A54:A57"/>
    <mergeCell ref="A60:A62"/>
    <mergeCell ref="A63:A66"/>
    <mergeCell ref="I155:I156"/>
    <mergeCell ref="J155:J156"/>
    <mergeCell ref="A68:A70"/>
    <mergeCell ref="A71:A73"/>
    <mergeCell ref="A75:A76"/>
    <mergeCell ref="A77:A78"/>
    <mergeCell ref="A80:A81"/>
    <mergeCell ref="H63:H66"/>
    <mergeCell ref="H82:H84"/>
    <mergeCell ref="I82:I84"/>
    <mergeCell ref="J82:J84"/>
    <mergeCell ref="H86:H87"/>
    <mergeCell ref="A82:A84"/>
    <mergeCell ref="A86:A87"/>
    <mergeCell ref="A88:A89"/>
    <mergeCell ref="A90:A92"/>
    <mergeCell ref="J162:J163"/>
    <mergeCell ref="A95:A96"/>
    <mergeCell ref="A97:A101"/>
    <mergeCell ref="A103:A106"/>
    <mergeCell ref="I157:I160"/>
    <mergeCell ref="J157:J160"/>
    <mergeCell ref="D134:F134"/>
    <mergeCell ref="D138:F138"/>
    <mergeCell ref="D102:F102"/>
    <mergeCell ref="H155:H156"/>
    <mergeCell ref="A107:A108"/>
    <mergeCell ref="A109:A111"/>
    <mergeCell ref="A112:A113"/>
    <mergeCell ref="I162:I163"/>
    <mergeCell ref="H157:H160"/>
    <mergeCell ref="H162:H163"/>
    <mergeCell ref="D132:F132"/>
    <mergeCell ref="D126:F126"/>
    <mergeCell ref="D127:F127"/>
    <mergeCell ref="D157:F157"/>
    <mergeCell ref="A124:A125"/>
    <mergeCell ref="A126:A129"/>
    <mergeCell ref="I164:I165"/>
    <mergeCell ref="A115:A116"/>
    <mergeCell ref="A117:A119"/>
    <mergeCell ref="H164:H165"/>
    <mergeCell ref="D161:F161"/>
    <mergeCell ref="D156:F156"/>
    <mergeCell ref="D158:F158"/>
    <mergeCell ref="D159:F159"/>
    <mergeCell ref="A162:A163"/>
    <mergeCell ref="H170:H172"/>
    <mergeCell ref="I170:I172"/>
    <mergeCell ref="A130:A132"/>
    <mergeCell ref="A133:A134"/>
    <mergeCell ref="A136:A139"/>
    <mergeCell ref="H168:H169"/>
    <mergeCell ref="I168:I169"/>
    <mergeCell ref="D171:F171"/>
    <mergeCell ref="D168:F168"/>
    <mergeCell ref="A149:A150"/>
    <mergeCell ref="A151:A152"/>
    <mergeCell ref="A155:A156"/>
    <mergeCell ref="A157:A160"/>
    <mergeCell ref="A141:A142"/>
    <mergeCell ref="A143:A144"/>
    <mergeCell ref="A145:A146"/>
    <mergeCell ref="A147:A148"/>
    <mergeCell ref="A164:A165"/>
    <mergeCell ref="A168:A169"/>
    <mergeCell ref="J253:J254"/>
    <mergeCell ref="J170:J172"/>
    <mergeCell ref="J168:J169"/>
    <mergeCell ref="J164:J165"/>
    <mergeCell ref="D195:F195"/>
    <mergeCell ref="D194:F194"/>
    <mergeCell ref="D217:F217"/>
    <mergeCell ref="D219:F219"/>
    <mergeCell ref="I266:I267"/>
    <mergeCell ref="J266:J267"/>
    <mergeCell ref="A170:A172"/>
    <mergeCell ref="A205:A206"/>
    <mergeCell ref="A207:A208"/>
    <mergeCell ref="A235:A237"/>
    <mergeCell ref="A238:A239"/>
    <mergeCell ref="A241:A242"/>
    <mergeCell ref="I253:I254"/>
    <mergeCell ref="D218:F218"/>
    <mergeCell ref="A187:A190"/>
    <mergeCell ref="A191:A192"/>
    <mergeCell ref="A193:A197"/>
    <mergeCell ref="H266:H267"/>
    <mergeCell ref="D189:F189"/>
    <mergeCell ref="D188:F188"/>
    <mergeCell ref="D196:F196"/>
    <mergeCell ref="D224:F224"/>
    <mergeCell ref="B266:B267"/>
    <mergeCell ref="D256:F256"/>
    <mergeCell ref="A176:A179"/>
    <mergeCell ref="A180:A181"/>
    <mergeCell ref="A182:A183"/>
    <mergeCell ref="A184:A186"/>
    <mergeCell ref="J324:J326"/>
    <mergeCell ref="H312:H315"/>
    <mergeCell ref="I312:I315"/>
    <mergeCell ref="J312:J315"/>
    <mergeCell ref="A223:A227"/>
    <mergeCell ref="A228:A229"/>
    <mergeCell ref="A230:A231"/>
    <mergeCell ref="A232:A234"/>
    <mergeCell ref="A209:A210"/>
    <mergeCell ref="A211:A215"/>
    <mergeCell ref="A216:A220"/>
    <mergeCell ref="A221:A222"/>
    <mergeCell ref="A249:A250"/>
    <mergeCell ref="A251:A252"/>
    <mergeCell ref="J327:J328"/>
    <mergeCell ref="H329:H330"/>
    <mergeCell ref="I329:I330"/>
    <mergeCell ref="J329:J330"/>
    <mergeCell ref="H327:H328"/>
    <mergeCell ref="I327:I328"/>
    <mergeCell ref="H320:H323"/>
    <mergeCell ref="I320:I323"/>
    <mergeCell ref="I333:I334"/>
    <mergeCell ref="J333:J334"/>
    <mergeCell ref="A253:A254"/>
    <mergeCell ref="A255:A256"/>
    <mergeCell ref="H331:H332"/>
    <mergeCell ref="I331:I332"/>
    <mergeCell ref="J331:J332"/>
    <mergeCell ref="J320:J323"/>
    <mergeCell ref="H324:H326"/>
    <mergeCell ref="I324:I326"/>
    <mergeCell ref="H335:H336"/>
    <mergeCell ref="I335:I336"/>
    <mergeCell ref="J335:J336"/>
    <mergeCell ref="I337:I338"/>
    <mergeCell ref="J337:J338"/>
    <mergeCell ref="J346:J347"/>
    <mergeCell ref="A266:A267"/>
    <mergeCell ref="H348:H349"/>
    <mergeCell ref="I348:I349"/>
    <mergeCell ref="J348:J349"/>
    <mergeCell ref="A278:A280"/>
    <mergeCell ref="A299:A300"/>
    <mergeCell ref="D315:F315"/>
    <mergeCell ref="D320:F320"/>
    <mergeCell ref="D318:F318"/>
    <mergeCell ref="H352:H353"/>
    <mergeCell ref="I352:I353"/>
    <mergeCell ref="J352:J353"/>
    <mergeCell ref="H393:H394"/>
    <mergeCell ref="I393:I394"/>
    <mergeCell ref="J393:J394"/>
    <mergeCell ref="J386:J387"/>
    <mergeCell ref="J382:J383"/>
    <mergeCell ref="H384:H385"/>
    <mergeCell ref="I384:I385"/>
    <mergeCell ref="H395:H396"/>
    <mergeCell ref="I395:I396"/>
    <mergeCell ref="J395:J396"/>
    <mergeCell ref="H397:H398"/>
    <mergeCell ref="I397:I398"/>
    <mergeCell ref="J397:J398"/>
    <mergeCell ref="H401:H402"/>
    <mergeCell ref="I401:I402"/>
    <mergeCell ref="J401:J402"/>
    <mergeCell ref="H399:H400"/>
    <mergeCell ref="I399:I400"/>
    <mergeCell ref="J399:J400"/>
    <mergeCell ref="H403:H404"/>
    <mergeCell ref="I403:I404"/>
    <mergeCell ref="J403:J404"/>
    <mergeCell ref="H405:H406"/>
    <mergeCell ref="I405:I406"/>
    <mergeCell ref="J405:J406"/>
    <mergeCell ref="H407:H408"/>
    <mergeCell ref="I407:I408"/>
    <mergeCell ref="J407:J408"/>
    <mergeCell ref="H409:H410"/>
    <mergeCell ref="I409:I410"/>
    <mergeCell ref="J409:J410"/>
    <mergeCell ref="H411:H412"/>
    <mergeCell ref="I411:I412"/>
    <mergeCell ref="J411:J412"/>
    <mergeCell ref="H413:H415"/>
    <mergeCell ref="I413:I415"/>
    <mergeCell ref="J413:J415"/>
    <mergeCell ref="H416:H417"/>
    <mergeCell ref="I416:I417"/>
    <mergeCell ref="J416:J417"/>
    <mergeCell ref="I418:I419"/>
    <mergeCell ref="J418:J419"/>
    <mergeCell ref="H420:H421"/>
    <mergeCell ref="I420:I421"/>
    <mergeCell ref="J420:J421"/>
    <mergeCell ref="H422:H423"/>
    <mergeCell ref="I422:I423"/>
    <mergeCell ref="J422:J423"/>
    <mergeCell ref="H424:H425"/>
    <mergeCell ref="I424:I425"/>
    <mergeCell ref="J424:J425"/>
    <mergeCell ref="A312:A315"/>
    <mergeCell ref="A399:A400"/>
    <mergeCell ref="A409:A410"/>
    <mergeCell ref="A411:A412"/>
    <mergeCell ref="A413:A415"/>
    <mergeCell ref="A401:A402"/>
    <mergeCell ref="A403:A404"/>
    <mergeCell ref="H428:H429"/>
    <mergeCell ref="I428:I429"/>
    <mergeCell ref="J428:J429"/>
    <mergeCell ref="A320:A323"/>
    <mergeCell ref="A346:A347"/>
    <mergeCell ref="A348:A349"/>
    <mergeCell ref="A386:A387"/>
    <mergeCell ref="A393:A394"/>
    <mergeCell ref="A395:A396"/>
    <mergeCell ref="A397:A398"/>
    <mergeCell ref="H430:H431"/>
    <mergeCell ref="I430:I431"/>
    <mergeCell ref="J430:J431"/>
    <mergeCell ref="A324:A326"/>
    <mergeCell ref="A327:A328"/>
    <mergeCell ref="A329:A330"/>
    <mergeCell ref="A331:A332"/>
    <mergeCell ref="A333:A334"/>
    <mergeCell ref="A335:A336"/>
    <mergeCell ref="A337:A338"/>
    <mergeCell ref="H432:H433"/>
    <mergeCell ref="I432:I433"/>
    <mergeCell ref="J432:J433"/>
    <mergeCell ref="H434:H435"/>
    <mergeCell ref="I434:I435"/>
    <mergeCell ref="J434:J435"/>
    <mergeCell ref="H436:H437"/>
    <mergeCell ref="I436:I437"/>
    <mergeCell ref="A350:A351"/>
    <mergeCell ref="A352:A353"/>
    <mergeCell ref="A354:A355"/>
    <mergeCell ref="A356:A357"/>
    <mergeCell ref="A358:A359"/>
    <mergeCell ref="A361:A362"/>
    <mergeCell ref="A363:A364"/>
    <mergeCell ref="A384:A385"/>
    <mergeCell ref="J436:J437"/>
    <mergeCell ref="A365:A366"/>
    <mergeCell ref="A367:A368"/>
    <mergeCell ref="A369:A370"/>
    <mergeCell ref="A371:A372"/>
    <mergeCell ref="A373:A374"/>
    <mergeCell ref="A375:A376"/>
    <mergeCell ref="A377:A378"/>
    <mergeCell ref="A379:A381"/>
    <mergeCell ref="A382:A383"/>
    <mergeCell ref="H472:H475"/>
    <mergeCell ref="I472:I475"/>
    <mergeCell ref="J472:J475"/>
    <mergeCell ref="H476:H479"/>
    <mergeCell ref="I476:I479"/>
    <mergeCell ref="J476:J479"/>
    <mergeCell ref="A405:A406"/>
    <mergeCell ref="A407:A408"/>
    <mergeCell ref="A416:A417"/>
    <mergeCell ref="A418:A419"/>
    <mergeCell ref="A420:A421"/>
    <mergeCell ref="A422:A423"/>
    <mergeCell ref="A424:A425"/>
    <mergeCell ref="A426:A427"/>
    <mergeCell ref="A428:A429"/>
    <mergeCell ref="A430:A431"/>
    <mergeCell ref="A432:A433"/>
    <mergeCell ref="A434:A435"/>
    <mergeCell ref="A436:A437"/>
    <mergeCell ref="H480:H482"/>
    <mergeCell ref="A439:A440"/>
    <mergeCell ref="A441:A442"/>
    <mergeCell ref="A443:A444"/>
    <mergeCell ref="A445:A447"/>
    <mergeCell ref="A448:A449"/>
    <mergeCell ref="A450:A451"/>
    <mergeCell ref="A453:A454"/>
    <mergeCell ref="A455:A457"/>
    <mergeCell ref="A458:A459"/>
    <mergeCell ref="A461:A462"/>
    <mergeCell ref="A463:A471"/>
    <mergeCell ref="A472:A475"/>
    <mergeCell ref="A476:A479"/>
    <mergeCell ref="A480:A482"/>
    <mergeCell ref="A483:A486"/>
    <mergeCell ref="A487:A491"/>
    <mergeCell ref="A492:A497"/>
    <mergeCell ref="A499:A501"/>
    <mergeCell ref="A502:A510"/>
    <mergeCell ref="A512:A513"/>
    <mergeCell ref="A539:A541"/>
    <mergeCell ref="A542:A543"/>
    <mergeCell ref="A514:A516"/>
    <mergeCell ref="A517:A518"/>
    <mergeCell ref="A519:A522"/>
    <mergeCell ref="A523:A525"/>
    <mergeCell ref="A564:A566"/>
    <mergeCell ref="A578:A580"/>
    <mergeCell ref="A569:A571"/>
    <mergeCell ref="A572:A574"/>
    <mergeCell ref="A575:A577"/>
    <mergeCell ref="D313:F313"/>
    <mergeCell ref="D314:F314"/>
    <mergeCell ref="A558:A561"/>
    <mergeCell ref="A562:A563"/>
    <mergeCell ref="A544:A548"/>
    <mergeCell ref="A549:A550"/>
    <mergeCell ref="A551:A553"/>
    <mergeCell ref="A554:A557"/>
    <mergeCell ref="A526:A528"/>
    <mergeCell ref="A529:A538"/>
    <mergeCell ref="G10:G11"/>
    <mergeCell ref="A10:A11"/>
    <mergeCell ref="H10:H11"/>
    <mergeCell ref="H13:H14"/>
    <mergeCell ref="B10:B11"/>
    <mergeCell ref="D10:F11"/>
    <mergeCell ref="H15:H16"/>
    <mergeCell ref="H18:H19"/>
    <mergeCell ref="H23:H25"/>
    <mergeCell ref="I23:I25"/>
    <mergeCell ref="I18:I19"/>
    <mergeCell ref="I13:I14"/>
    <mergeCell ref="J13:J14"/>
    <mergeCell ref="I15:I16"/>
    <mergeCell ref="J15:J16"/>
    <mergeCell ref="J18:J19"/>
    <mergeCell ref="H26:H27"/>
    <mergeCell ref="I26:I27"/>
    <mergeCell ref="J26:J27"/>
    <mergeCell ref="J23:J25"/>
    <mergeCell ref="I21:I22"/>
    <mergeCell ref="J21:J22"/>
    <mergeCell ref="H21:H22"/>
    <mergeCell ref="H28:H29"/>
    <mergeCell ref="I28:I29"/>
    <mergeCell ref="J28:J29"/>
    <mergeCell ref="H30:H31"/>
    <mergeCell ref="I30:I31"/>
    <mergeCell ref="J30:J31"/>
    <mergeCell ref="H32:H33"/>
    <mergeCell ref="I32:I33"/>
    <mergeCell ref="J32:J33"/>
    <mergeCell ref="H34:H35"/>
    <mergeCell ref="I34:I35"/>
    <mergeCell ref="J34:J35"/>
    <mergeCell ref="H36:H37"/>
    <mergeCell ref="I36:I37"/>
    <mergeCell ref="J36:J37"/>
    <mergeCell ref="H39:H40"/>
    <mergeCell ref="I39:I40"/>
    <mergeCell ref="J39:J40"/>
    <mergeCell ref="H41:H42"/>
    <mergeCell ref="I41:I42"/>
    <mergeCell ref="J41:J42"/>
    <mergeCell ref="H43:H44"/>
    <mergeCell ref="I43:I44"/>
    <mergeCell ref="J43:J44"/>
    <mergeCell ref="H45:H46"/>
    <mergeCell ref="I45:I46"/>
    <mergeCell ref="J45:J46"/>
    <mergeCell ref="H47:H49"/>
    <mergeCell ref="I47:I49"/>
    <mergeCell ref="J47:J49"/>
    <mergeCell ref="H50:H51"/>
    <mergeCell ref="I50:I51"/>
    <mergeCell ref="J50:J51"/>
    <mergeCell ref="H52:H53"/>
    <mergeCell ref="I52:I53"/>
    <mergeCell ref="J52:J53"/>
    <mergeCell ref="H54:H57"/>
    <mergeCell ref="I54:I57"/>
    <mergeCell ref="J54:J57"/>
    <mergeCell ref="H60:H62"/>
    <mergeCell ref="I60:I62"/>
    <mergeCell ref="J60:J62"/>
    <mergeCell ref="I63:I66"/>
    <mergeCell ref="J63:J66"/>
    <mergeCell ref="H68:H70"/>
    <mergeCell ref="I68:I70"/>
    <mergeCell ref="J68:J70"/>
    <mergeCell ref="H71:H73"/>
    <mergeCell ref="I71:I73"/>
    <mergeCell ref="J71:J73"/>
    <mergeCell ref="H75:H76"/>
    <mergeCell ref="I75:I76"/>
    <mergeCell ref="J75:J76"/>
    <mergeCell ref="H77:H78"/>
    <mergeCell ref="I77:I78"/>
    <mergeCell ref="J77:J78"/>
    <mergeCell ref="H80:H81"/>
    <mergeCell ref="I80:I81"/>
    <mergeCell ref="J80:J81"/>
    <mergeCell ref="H90:H92"/>
    <mergeCell ref="I90:I92"/>
    <mergeCell ref="J90:J92"/>
    <mergeCell ref="I86:I87"/>
    <mergeCell ref="J86:J87"/>
    <mergeCell ref="H88:H89"/>
    <mergeCell ref="I88:I89"/>
    <mergeCell ref="J88:J89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7"/>
  <sheetViews>
    <sheetView zoomScale="75" zoomScaleNormal="75" workbookViewId="0" topLeftCell="A1">
      <pane xSplit="4" ySplit="6" topLeftCell="E35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368" sqref="K368"/>
    </sheetView>
  </sheetViews>
  <sheetFormatPr defaultColWidth="9.00390625" defaultRowHeight="12.75"/>
  <cols>
    <col min="1" max="1" width="4.625" style="0" customWidth="1"/>
    <col min="2" max="2" width="16.75390625" style="0" customWidth="1"/>
    <col min="3" max="3" width="0.2421875" style="0" hidden="1" customWidth="1"/>
    <col min="4" max="4" width="6.375" style="0" customWidth="1"/>
    <col min="5" max="5" width="9.00390625" style="0" bestFit="1" customWidth="1"/>
    <col min="6" max="6" width="6.00390625" style="0" customWidth="1"/>
    <col min="7" max="7" width="9.375" style="0" customWidth="1"/>
    <col min="8" max="8" width="7.125" style="0" customWidth="1"/>
    <col min="9" max="9" width="10.375" style="0" customWidth="1"/>
    <col min="10" max="10" width="9.625" style="0" customWidth="1"/>
    <col min="11" max="11" width="10.125" style="0" customWidth="1"/>
    <col min="12" max="12" width="8.00390625" style="0" customWidth="1"/>
    <col min="13" max="13" width="8.125" style="0" customWidth="1"/>
  </cols>
  <sheetData>
    <row r="1" spans="2:4" ht="12.75">
      <c r="B1" s="333"/>
      <c r="C1" s="333"/>
      <c r="D1" s="333"/>
    </row>
    <row r="2" spans="2:5" ht="12.75">
      <c r="B2" s="27"/>
      <c r="C2" s="27"/>
      <c r="D2" s="27"/>
      <c r="E2" t="s">
        <v>400</v>
      </c>
    </row>
    <row r="3" spans="2:4" ht="13.5" thickBot="1">
      <c r="B3" s="27"/>
      <c r="C3" s="27"/>
      <c r="D3" s="27"/>
    </row>
    <row r="4" spans="2:13" ht="13.5" thickBot="1">
      <c r="B4" s="463" t="s">
        <v>0</v>
      </c>
      <c r="C4" s="464"/>
      <c r="D4" s="40" t="s">
        <v>1</v>
      </c>
      <c r="E4" s="54" t="s">
        <v>75</v>
      </c>
      <c r="F4" s="58" t="s">
        <v>76</v>
      </c>
      <c r="G4" s="465" t="s">
        <v>72</v>
      </c>
      <c r="H4" s="443"/>
      <c r="I4" s="443"/>
      <c r="J4" s="7" t="s">
        <v>347</v>
      </c>
      <c r="K4" s="7" t="s">
        <v>82</v>
      </c>
      <c r="L4" s="7" t="s">
        <v>348</v>
      </c>
      <c r="M4" s="31" t="s">
        <v>350</v>
      </c>
    </row>
    <row r="5" spans="2:13" ht="13.5" thickBot="1">
      <c r="B5" s="38"/>
      <c r="C5" s="39"/>
      <c r="D5" s="41"/>
      <c r="E5" s="62" t="s">
        <v>2</v>
      </c>
      <c r="F5" s="21" t="s">
        <v>16</v>
      </c>
      <c r="G5" s="3" t="s">
        <v>73</v>
      </c>
      <c r="H5" s="465" t="s">
        <v>323</v>
      </c>
      <c r="I5" s="444"/>
      <c r="J5" s="2" t="s">
        <v>346</v>
      </c>
      <c r="K5" s="2" t="s">
        <v>345</v>
      </c>
      <c r="L5" s="2" t="s">
        <v>349</v>
      </c>
      <c r="M5" s="148">
        <v>0.12</v>
      </c>
    </row>
    <row r="6" spans="2:13" ht="12.75">
      <c r="B6" s="19"/>
      <c r="C6" s="8"/>
      <c r="D6" s="6"/>
      <c r="E6" s="5"/>
      <c r="F6" s="21"/>
      <c r="G6" s="7" t="s">
        <v>74</v>
      </c>
      <c r="H6" t="s">
        <v>321</v>
      </c>
      <c r="I6" s="57" t="s">
        <v>322</v>
      </c>
      <c r="J6" s="2"/>
      <c r="K6" s="6"/>
      <c r="L6" s="67"/>
      <c r="M6" s="149">
        <v>0.88</v>
      </c>
    </row>
    <row r="7" spans="1:13" ht="12.75">
      <c r="A7">
        <v>1</v>
      </c>
      <c r="B7" s="34" t="s">
        <v>26</v>
      </c>
      <c r="D7" s="45" t="s">
        <v>52</v>
      </c>
      <c r="E7" s="20">
        <v>157.1</v>
      </c>
      <c r="F7" s="139">
        <v>1.48</v>
      </c>
      <c r="G7" s="55">
        <f>E7*F7*12</f>
        <v>2790.0959999999995</v>
      </c>
      <c r="H7" s="119">
        <v>95</v>
      </c>
      <c r="I7" s="119">
        <f>G7*H7/100</f>
        <v>2650.5911999999994</v>
      </c>
      <c r="J7" s="190">
        <v>2900</v>
      </c>
      <c r="K7" s="119">
        <f aca="true" t="shared" si="0" ref="K7:K13">SUM(I7:J7)</f>
        <v>5550.591199999999</v>
      </c>
      <c r="L7" s="147">
        <v>5.6</v>
      </c>
      <c r="M7" s="150">
        <f>L7*88%</f>
        <v>4.928</v>
      </c>
    </row>
    <row r="8" spans="1:13" ht="12.75">
      <c r="A8">
        <v>1</v>
      </c>
      <c r="B8" s="34" t="s">
        <v>26</v>
      </c>
      <c r="D8" s="45">
        <v>5</v>
      </c>
      <c r="E8" s="35">
        <v>256.3</v>
      </c>
      <c r="F8" s="132">
        <v>0</v>
      </c>
      <c r="G8" s="56">
        <f>E8*F8*12</f>
        <v>0</v>
      </c>
      <c r="H8" s="119">
        <v>45</v>
      </c>
      <c r="I8" s="119">
        <f aca="true" t="shared" si="1" ref="I8:I72">G8*H8/100</f>
        <v>0</v>
      </c>
      <c r="J8" s="190"/>
      <c r="K8" s="112">
        <f t="shared" si="0"/>
        <v>0</v>
      </c>
      <c r="L8" s="180">
        <v>0</v>
      </c>
      <c r="M8" s="153">
        <f aca="true" t="shared" si="2" ref="M8:M70">L8*88%</f>
        <v>0</v>
      </c>
    </row>
    <row r="9" spans="1:13" ht="12.75">
      <c r="A9">
        <v>1</v>
      </c>
      <c r="B9" s="34" t="s">
        <v>26</v>
      </c>
      <c r="D9" s="45" t="s">
        <v>51</v>
      </c>
      <c r="E9" s="35">
        <v>155.2</v>
      </c>
      <c r="F9" s="138">
        <v>2.5</v>
      </c>
      <c r="G9" s="56">
        <f aca="true" t="shared" si="3" ref="G9:G73">E9*F9*12</f>
        <v>4656</v>
      </c>
      <c r="H9" s="119">
        <v>79</v>
      </c>
      <c r="I9" s="119">
        <f t="shared" si="1"/>
        <v>3678.24</v>
      </c>
      <c r="J9" s="190">
        <v>3700</v>
      </c>
      <c r="K9" s="120">
        <f t="shared" si="0"/>
        <v>7378.24</v>
      </c>
      <c r="L9" s="147">
        <v>7.4</v>
      </c>
      <c r="M9" s="151">
        <f t="shared" si="2"/>
        <v>6.5120000000000005</v>
      </c>
    </row>
    <row r="10" spans="1:13" ht="12.75">
      <c r="A10">
        <v>1</v>
      </c>
      <c r="B10" s="34" t="s">
        <v>26</v>
      </c>
      <c r="D10" s="45">
        <v>20</v>
      </c>
      <c r="E10" s="35">
        <v>334.4</v>
      </c>
      <c r="F10" s="130">
        <v>3.2</v>
      </c>
      <c r="G10" s="56">
        <f t="shared" si="3"/>
        <v>12840.96</v>
      </c>
      <c r="H10" s="119">
        <v>94</v>
      </c>
      <c r="I10" s="119">
        <f t="shared" si="1"/>
        <v>12070.5024</v>
      </c>
      <c r="J10" s="190">
        <v>12200</v>
      </c>
      <c r="K10" s="112">
        <f t="shared" si="0"/>
        <v>24270.502399999998</v>
      </c>
      <c r="L10" s="180">
        <v>24.3</v>
      </c>
      <c r="M10" s="153">
        <f t="shared" si="2"/>
        <v>21.384</v>
      </c>
    </row>
    <row r="11" spans="1:13" ht="12.75">
      <c r="A11">
        <v>1</v>
      </c>
      <c r="B11" s="34" t="s">
        <v>26</v>
      </c>
      <c r="D11" s="45">
        <v>22</v>
      </c>
      <c r="E11" s="20">
        <v>343.9</v>
      </c>
      <c r="F11" s="138">
        <v>3.2</v>
      </c>
      <c r="G11" s="56">
        <f t="shared" si="3"/>
        <v>13205.76</v>
      </c>
      <c r="H11" s="119">
        <v>74</v>
      </c>
      <c r="I11" s="119">
        <f t="shared" si="1"/>
        <v>9772.2624</v>
      </c>
      <c r="J11" s="190">
        <v>6400</v>
      </c>
      <c r="K11" s="120">
        <f t="shared" si="0"/>
        <v>16172.2624</v>
      </c>
      <c r="L11" s="147">
        <v>16.2</v>
      </c>
      <c r="M11" s="151">
        <f t="shared" si="2"/>
        <v>14.256</v>
      </c>
    </row>
    <row r="12" spans="1:13" ht="12.75">
      <c r="A12">
        <v>1</v>
      </c>
      <c r="B12" s="34" t="s">
        <v>26</v>
      </c>
      <c r="D12" s="45">
        <v>24</v>
      </c>
      <c r="E12" s="35">
        <v>398.6</v>
      </c>
      <c r="F12" s="130">
        <v>3.2</v>
      </c>
      <c r="G12" s="56">
        <f t="shared" si="3"/>
        <v>15306.240000000002</v>
      </c>
      <c r="H12" s="119">
        <v>90</v>
      </c>
      <c r="I12" s="119">
        <f t="shared" si="1"/>
        <v>13775.616000000002</v>
      </c>
      <c r="J12" s="190">
        <v>10800</v>
      </c>
      <c r="K12" s="112">
        <f t="shared" si="0"/>
        <v>24575.616</v>
      </c>
      <c r="L12" s="180">
        <v>24.6</v>
      </c>
      <c r="M12" s="153">
        <f t="shared" si="2"/>
        <v>21.648</v>
      </c>
    </row>
    <row r="13" spans="1:13" ht="12.75">
      <c r="A13">
        <v>1</v>
      </c>
      <c r="B13" s="34" t="s">
        <v>26</v>
      </c>
      <c r="D13" s="45">
        <v>26</v>
      </c>
      <c r="E13" s="35">
        <v>399.2</v>
      </c>
      <c r="F13" s="138">
        <v>2.8</v>
      </c>
      <c r="G13" s="56">
        <f t="shared" si="3"/>
        <v>13413.119999999999</v>
      </c>
      <c r="H13" s="119">
        <v>79</v>
      </c>
      <c r="I13" s="119">
        <f t="shared" si="1"/>
        <v>10596.3648</v>
      </c>
      <c r="J13" s="190">
        <v>10600</v>
      </c>
      <c r="K13" s="120">
        <f t="shared" si="0"/>
        <v>21196.3648</v>
      </c>
      <c r="L13" s="147">
        <v>21.2</v>
      </c>
      <c r="M13" s="151">
        <f t="shared" si="2"/>
        <v>18.656</v>
      </c>
    </row>
    <row r="14" spans="1:13" ht="12.75">
      <c r="A14">
        <v>1</v>
      </c>
      <c r="B14" s="34" t="s">
        <v>26</v>
      </c>
      <c r="D14" s="45">
        <v>28</v>
      </c>
      <c r="E14" s="35">
        <v>403.9</v>
      </c>
      <c r="F14" s="130">
        <v>2.8</v>
      </c>
      <c r="G14" s="56">
        <f t="shared" si="3"/>
        <v>13571.039999999997</v>
      </c>
      <c r="H14" s="119">
        <v>93</v>
      </c>
      <c r="I14" s="119">
        <f t="shared" si="1"/>
        <v>12621.067199999998</v>
      </c>
      <c r="J14" s="190">
        <v>12600</v>
      </c>
      <c r="K14" s="112">
        <f aca="true" t="shared" si="4" ref="K14:K76">SUM(I14:J14)</f>
        <v>25221.067199999998</v>
      </c>
      <c r="L14" s="180">
        <v>25.2</v>
      </c>
      <c r="M14" s="153">
        <f t="shared" si="2"/>
        <v>22.176</v>
      </c>
    </row>
    <row r="15" spans="1:13" ht="12.75">
      <c r="A15">
        <v>1</v>
      </c>
      <c r="B15" s="34" t="s">
        <v>26</v>
      </c>
      <c r="D15" s="45">
        <v>29</v>
      </c>
      <c r="E15" s="20">
        <v>628.8</v>
      </c>
      <c r="F15" s="138">
        <v>3</v>
      </c>
      <c r="G15" s="56">
        <f t="shared" si="3"/>
        <v>22636.8</v>
      </c>
      <c r="H15" s="119">
        <v>79</v>
      </c>
      <c r="I15" s="119">
        <f t="shared" si="1"/>
        <v>17883.072</v>
      </c>
      <c r="J15" s="190">
        <v>2600</v>
      </c>
      <c r="K15" s="120">
        <f t="shared" si="4"/>
        <v>20483.072</v>
      </c>
      <c r="L15" s="147">
        <v>20.5</v>
      </c>
      <c r="M15" s="151">
        <f t="shared" si="2"/>
        <v>18.04</v>
      </c>
    </row>
    <row r="16" spans="1:13" ht="12.75">
      <c r="A16">
        <v>1</v>
      </c>
      <c r="B16" s="34" t="s">
        <v>26</v>
      </c>
      <c r="D16" s="45">
        <v>30</v>
      </c>
      <c r="E16" s="35">
        <v>402.2</v>
      </c>
      <c r="F16" s="130">
        <v>2.8</v>
      </c>
      <c r="G16" s="56">
        <f t="shared" si="3"/>
        <v>13513.919999999998</v>
      </c>
      <c r="H16" s="119">
        <v>90</v>
      </c>
      <c r="I16" s="119">
        <f t="shared" si="1"/>
        <v>12162.527999999998</v>
      </c>
      <c r="J16" s="190">
        <v>3000</v>
      </c>
      <c r="K16" s="112">
        <f t="shared" si="4"/>
        <v>15162.527999999998</v>
      </c>
      <c r="L16" s="180">
        <v>15.2</v>
      </c>
      <c r="M16" s="153">
        <f t="shared" si="2"/>
        <v>13.376</v>
      </c>
    </row>
    <row r="17" spans="1:13" ht="12.75">
      <c r="A17">
        <v>1</v>
      </c>
      <c r="B17" s="34" t="s">
        <v>26</v>
      </c>
      <c r="D17" s="45">
        <v>31</v>
      </c>
      <c r="E17" s="35">
        <v>621.7</v>
      </c>
      <c r="F17" s="138">
        <v>3</v>
      </c>
      <c r="G17" s="56">
        <f t="shared" si="3"/>
        <v>22381.2</v>
      </c>
      <c r="H17" s="119">
        <v>99</v>
      </c>
      <c r="I17" s="119">
        <f t="shared" si="1"/>
        <v>22157.388000000003</v>
      </c>
      <c r="J17" s="190">
        <v>19900</v>
      </c>
      <c r="K17" s="120">
        <f t="shared" si="4"/>
        <v>42057.388000000006</v>
      </c>
      <c r="L17" s="147">
        <v>42.1</v>
      </c>
      <c r="M17" s="151">
        <f t="shared" si="2"/>
        <v>37.048</v>
      </c>
    </row>
    <row r="18" spans="1:13" ht="12.75">
      <c r="A18">
        <v>1</v>
      </c>
      <c r="B18" s="34" t="s">
        <v>26</v>
      </c>
      <c r="D18" s="45">
        <v>33</v>
      </c>
      <c r="E18" s="35">
        <v>470.5</v>
      </c>
      <c r="F18" s="130">
        <v>2.8</v>
      </c>
      <c r="G18" s="56">
        <f t="shared" si="3"/>
        <v>15808.8</v>
      </c>
      <c r="H18" s="119">
        <v>89</v>
      </c>
      <c r="I18" s="119">
        <f t="shared" si="1"/>
        <v>14069.832</v>
      </c>
      <c r="J18" s="190">
        <v>10700</v>
      </c>
      <c r="K18" s="112">
        <f t="shared" si="4"/>
        <v>24769.832000000002</v>
      </c>
      <c r="L18" s="180">
        <v>24.8</v>
      </c>
      <c r="M18" s="153">
        <f t="shared" si="2"/>
        <v>21.824</v>
      </c>
    </row>
    <row r="19" spans="1:13" ht="12.75">
      <c r="A19">
        <v>1</v>
      </c>
      <c r="B19" s="34" t="s">
        <v>26</v>
      </c>
      <c r="D19" s="45">
        <v>35</v>
      </c>
      <c r="E19" s="35">
        <v>494</v>
      </c>
      <c r="F19" s="138">
        <v>3</v>
      </c>
      <c r="G19" s="56">
        <f t="shared" si="3"/>
        <v>17784</v>
      </c>
      <c r="H19" s="119">
        <v>88</v>
      </c>
      <c r="I19" s="119">
        <f t="shared" si="1"/>
        <v>15649.92</v>
      </c>
      <c r="J19" s="190">
        <v>-26800</v>
      </c>
      <c r="K19" s="120">
        <f t="shared" si="4"/>
        <v>-11150.08</v>
      </c>
      <c r="L19" s="147">
        <v>0</v>
      </c>
      <c r="M19" s="151">
        <f t="shared" si="2"/>
        <v>0</v>
      </c>
    </row>
    <row r="20" spans="1:13" ht="12.75">
      <c r="A20">
        <v>1</v>
      </c>
      <c r="B20" s="34" t="s">
        <v>26</v>
      </c>
      <c r="D20" s="45">
        <v>36</v>
      </c>
      <c r="E20" s="35">
        <v>480.1</v>
      </c>
      <c r="F20" s="130">
        <v>3</v>
      </c>
      <c r="G20" s="56">
        <f t="shared" si="3"/>
        <v>17283.600000000002</v>
      </c>
      <c r="H20" s="119">
        <v>72</v>
      </c>
      <c r="I20" s="119">
        <f t="shared" si="1"/>
        <v>12444.192000000003</v>
      </c>
      <c r="J20" s="190">
        <v>7900</v>
      </c>
      <c r="K20" s="112">
        <f t="shared" si="4"/>
        <v>20344.192000000003</v>
      </c>
      <c r="L20" s="180">
        <v>20.3</v>
      </c>
      <c r="M20" s="153">
        <f t="shared" si="2"/>
        <v>17.864</v>
      </c>
    </row>
    <row r="21" spans="1:13" ht="12.75">
      <c r="A21">
        <v>1</v>
      </c>
      <c r="B21" s="34" t="s">
        <v>26</v>
      </c>
      <c r="D21" s="45">
        <v>48</v>
      </c>
      <c r="E21" s="35">
        <v>495.4</v>
      </c>
      <c r="F21" s="130">
        <v>3</v>
      </c>
      <c r="G21" s="56">
        <f t="shared" si="3"/>
        <v>17834.399999999998</v>
      </c>
      <c r="H21" s="119">
        <v>85</v>
      </c>
      <c r="I21" s="119">
        <f t="shared" si="1"/>
        <v>15159.239999999998</v>
      </c>
      <c r="J21" s="190">
        <v>4000</v>
      </c>
      <c r="K21" s="120">
        <f t="shared" si="4"/>
        <v>19159.239999999998</v>
      </c>
      <c r="L21" s="147">
        <v>19.2</v>
      </c>
      <c r="M21" s="151">
        <f t="shared" si="2"/>
        <v>16.896</v>
      </c>
    </row>
    <row r="22" spans="1:13" ht="12.75">
      <c r="A22">
        <v>1</v>
      </c>
      <c r="B22" s="34" t="s">
        <v>26</v>
      </c>
      <c r="D22" s="53" t="s">
        <v>70</v>
      </c>
      <c r="E22" s="35">
        <v>386.6</v>
      </c>
      <c r="F22" s="138">
        <v>3</v>
      </c>
      <c r="G22" s="56">
        <f t="shared" si="3"/>
        <v>13917.600000000002</v>
      </c>
      <c r="H22" s="119">
        <v>86</v>
      </c>
      <c r="I22" s="119">
        <f t="shared" si="1"/>
        <v>11969.136</v>
      </c>
      <c r="J22" s="190">
        <v>12000</v>
      </c>
      <c r="K22" s="112">
        <f t="shared" si="4"/>
        <v>23969.136</v>
      </c>
      <c r="L22" s="180">
        <v>24</v>
      </c>
      <c r="M22" s="153">
        <f t="shared" si="2"/>
        <v>21.12</v>
      </c>
    </row>
    <row r="23" spans="1:13" ht="12.75">
      <c r="A23">
        <v>1</v>
      </c>
      <c r="B23" s="34" t="s">
        <v>26</v>
      </c>
      <c r="D23" s="45">
        <v>50</v>
      </c>
      <c r="E23" s="35">
        <v>332.3</v>
      </c>
      <c r="F23" s="105">
        <v>3</v>
      </c>
      <c r="G23" s="56">
        <f t="shared" si="3"/>
        <v>11962.800000000001</v>
      </c>
      <c r="H23" s="112">
        <v>59</v>
      </c>
      <c r="I23" s="119">
        <f t="shared" si="1"/>
        <v>7058.052000000001</v>
      </c>
      <c r="J23" s="190">
        <v>4100</v>
      </c>
      <c r="K23" s="120">
        <f t="shared" si="4"/>
        <v>11158.052</v>
      </c>
      <c r="L23" s="147">
        <v>11.2</v>
      </c>
      <c r="M23" s="151">
        <f>L23*M6</f>
        <v>9.856</v>
      </c>
    </row>
    <row r="24" spans="1:13" ht="12.75">
      <c r="A24">
        <v>1</v>
      </c>
      <c r="B24" s="34" t="s">
        <v>26</v>
      </c>
      <c r="D24" s="45" t="s">
        <v>50</v>
      </c>
      <c r="E24" s="35">
        <v>355.7</v>
      </c>
      <c r="F24" s="140">
        <v>3</v>
      </c>
      <c r="G24" s="56">
        <f t="shared" si="3"/>
        <v>12805.199999999999</v>
      </c>
      <c r="H24" s="154">
        <v>95</v>
      </c>
      <c r="I24" s="119">
        <f t="shared" si="1"/>
        <v>12164.94</v>
      </c>
      <c r="J24" s="190">
        <v>8600</v>
      </c>
      <c r="K24" s="112">
        <f t="shared" si="4"/>
        <v>20764.940000000002</v>
      </c>
      <c r="L24" s="180">
        <v>20.8</v>
      </c>
      <c r="M24" s="153">
        <f t="shared" si="2"/>
        <v>18.304000000000002</v>
      </c>
    </row>
    <row r="25" spans="1:13" ht="12.75">
      <c r="A25">
        <v>1</v>
      </c>
      <c r="B25" s="34" t="s">
        <v>26</v>
      </c>
      <c r="D25" s="45">
        <v>52</v>
      </c>
      <c r="E25" s="35">
        <v>321.9</v>
      </c>
      <c r="F25" s="141">
        <v>2.8</v>
      </c>
      <c r="G25" s="56">
        <f t="shared" si="3"/>
        <v>10815.839999999998</v>
      </c>
      <c r="H25" s="119">
        <v>95</v>
      </c>
      <c r="I25" s="119">
        <f t="shared" si="1"/>
        <v>10275.047999999999</v>
      </c>
      <c r="J25" s="190">
        <v>11500</v>
      </c>
      <c r="K25" s="120">
        <f t="shared" si="4"/>
        <v>21775.048</v>
      </c>
      <c r="L25" s="147">
        <v>21.8</v>
      </c>
      <c r="M25" s="151">
        <f t="shared" si="2"/>
        <v>19.184</v>
      </c>
    </row>
    <row r="26" spans="1:13" ht="12.75">
      <c r="A26">
        <v>1</v>
      </c>
      <c r="B26" s="34" t="s">
        <v>26</v>
      </c>
      <c r="D26" s="45">
        <v>62</v>
      </c>
      <c r="E26" s="35">
        <v>472.4</v>
      </c>
      <c r="F26" s="141">
        <v>3</v>
      </c>
      <c r="G26" s="56">
        <f t="shared" si="3"/>
        <v>17006.399999999998</v>
      </c>
      <c r="H26" s="119">
        <v>88</v>
      </c>
      <c r="I26" s="119">
        <f t="shared" si="1"/>
        <v>14965.631999999998</v>
      </c>
      <c r="J26" s="190">
        <v>9700</v>
      </c>
      <c r="K26" s="112">
        <f t="shared" si="4"/>
        <v>24665.631999999998</v>
      </c>
      <c r="L26" s="180">
        <v>24.7</v>
      </c>
      <c r="M26" s="153">
        <f t="shared" si="2"/>
        <v>21.736</v>
      </c>
    </row>
    <row r="27" spans="1:13" ht="12.75">
      <c r="A27">
        <v>1</v>
      </c>
      <c r="B27" s="446" t="s">
        <v>3</v>
      </c>
      <c r="C27" s="448"/>
      <c r="D27" s="89">
        <v>72</v>
      </c>
      <c r="E27" s="35">
        <v>467.4</v>
      </c>
      <c r="F27" s="138">
        <v>4.6</v>
      </c>
      <c r="G27" s="56">
        <f t="shared" si="3"/>
        <v>25800.479999999996</v>
      </c>
      <c r="H27" s="119">
        <v>77</v>
      </c>
      <c r="I27" s="119">
        <f t="shared" si="1"/>
        <v>19866.369599999998</v>
      </c>
      <c r="J27" s="190">
        <v>16400</v>
      </c>
      <c r="K27" s="120">
        <f t="shared" si="4"/>
        <v>36266.3696</v>
      </c>
      <c r="L27" s="147">
        <v>36.3</v>
      </c>
      <c r="M27" s="151">
        <f t="shared" si="2"/>
        <v>31.944</v>
      </c>
    </row>
    <row r="28" spans="1:13" ht="12.75">
      <c r="A28">
        <v>1</v>
      </c>
      <c r="B28" s="403" t="s">
        <v>3</v>
      </c>
      <c r="C28" s="404"/>
      <c r="D28" s="89">
        <v>74</v>
      </c>
      <c r="E28" s="3">
        <v>499.98</v>
      </c>
      <c r="F28" s="138">
        <v>4.6</v>
      </c>
      <c r="G28" s="56">
        <f t="shared" si="3"/>
        <v>27598.896</v>
      </c>
      <c r="H28" s="119">
        <v>90</v>
      </c>
      <c r="I28" s="119">
        <f t="shared" si="1"/>
        <v>24839.006400000002</v>
      </c>
      <c r="J28" s="190">
        <v>8200</v>
      </c>
      <c r="K28" s="112">
        <f t="shared" si="4"/>
        <v>33039.0064</v>
      </c>
      <c r="L28" s="180">
        <v>33</v>
      </c>
      <c r="M28" s="153">
        <f t="shared" si="2"/>
        <v>29.04</v>
      </c>
    </row>
    <row r="29" spans="1:13" ht="12.75">
      <c r="A29">
        <v>1</v>
      </c>
      <c r="B29" s="462" t="s">
        <v>3</v>
      </c>
      <c r="C29" s="406"/>
      <c r="D29" s="87">
        <v>76</v>
      </c>
      <c r="E29" s="2">
        <v>484.2</v>
      </c>
      <c r="F29" s="141">
        <v>4.6</v>
      </c>
      <c r="G29" s="56">
        <f t="shared" si="3"/>
        <v>26727.839999999997</v>
      </c>
      <c r="H29" s="119">
        <v>76</v>
      </c>
      <c r="I29" s="119">
        <f t="shared" si="1"/>
        <v>20313.1584</v>
      </c>
      <c r="J29" s="190">
        <v>20200</v>
      </c>
      <c r="K29" s="120">
        <f t="shared" si="4"/>
        <v>40513.1584</v>
      </c>
      <c r="L29" s="147">
        <v>40.5</v>
      </c>
      <c r="M29" s="151">
        <f t="shared" si="2"/>
        <v>35.64</v>
      </c>
    </row>
    <row r="30" spans="1:13" ht="12.75">
      <c r="A30">
        <v>1</v>
      </c>
      <c r="B30" s="460" t="s">
        <v>3</v>
      </c>
      <c r="C30" s="404"/>
      <c r="D30" s="89">
        <v>77</v>
      </c>
      <c r="E30" s="3">
        <v>474.1</v>
      </c>
      <c r="F30" s="141">
        <v>4.6</v>
      </c>
      <c r="G30" s="56">
        <f t="shared" si="3"/>
        <v>26170.32</v>
      </c>
      <c r="H30" s="119">
        <v>93</v>
      </c>
      <c r="I30" s="119">
        <f t="shared" si="1"/>
        <v>24338.397599999997</v>
      </c>
      <c r="J30" s="190">
        <v>17800</v>
      </c>
      <c r="K30" s="112">
        <f t="shared" si="4"/>
        <v>42138.3976</v>
      </c>
      <c r="L30" s="180">
        <v>42.1</v>
      </c>
      <c r="M30" s="153">
        <f t="shared" si="2"/>
        <v>37.048</v>
      </c>
    </row>
    <row r="31" spans="1:13" ht="12.75">
      <c r="A31">
        <v>1</v>
      </c>
      <c r="B31" s="462" t="s">
        <v>3</v>
      </c>
      <c r="C31" s="406"/>
      <c r="D31" s="87">
        <v>78</v>
      </c>
      <c r="E31" s="2">
        <v>471.4</v>
      </c>
      <c r="F31" s="138">
        <v>4.6</v>
      </c>
      <c r="G31" s="56">
        <f t="shared" si="3"/>
        <v>26021.279999999995</v>
      </c>
      <c r="H31" s="119">
        <v>79</v>
      </c>
      <c r="I31" s="119">
        <f t="shared" si="1"/>
        <v>20556.811199999996</v>
      </c>
      <c r="J31" s="190">
        <v>20600</v>
      </c>
      <c r="K31" s="120">
        <f t="shared" si="4"/>
        <v>41156.8112</v>
      </c>
      <c r="L31" s="147">
        <v>41.2</v>
      </c>
      <c r="M31" s="151">
        <f t="shared" si="2"/>
        <v>36.256</v>
      </c>
    </row>
    <row r="32" spans="1:13" ht="12.75">
      <c r="A32">
        <v>1</v>
      </c>
      <c r="B32" s="460" t="s">
        <v>3</v>
      </c>
      <c r="C32" s="404"/>
      <c r="D32" s="89">
        <v>79</v>
      </c>
      <c r="E32" s="3">
        <v>462</v>
      </c>
      <c r="F32" s="141">
        <v>4.6</v>
      </c>
      <c r="G32" s="56">
        <f t="shared" si="3"/>
        <v>25502.399999999998</v>
      </c>
      <c r="H32" s="119">
        <v>85</v>
      </c>
      <c r="I32" s="119">
        <f t="shared" si="1"/>
        <v>21677.04</v>
      </c>
      <c r="J32" s="190">
        <v>17400</v>
      </c>
      <c r="K32" s="112">
        <f t="shared" si="4"/>
        <v>39077.04</v>
      </c>
      <c r="L32" s="180">
        <v>39.1</v>
      </c>
      <c r="M32" s="153">
        <f t="shared" si="2"/>
        <v>34.408</v>
      </c>
    </row>
    <row r="33" spans="1:13" ht="12.75">
      <c r="A33">
        <v>1</v>
      </c>
      <c r="B33" s="462" t="s">
        <v>3</v>
      </c>
      <c r="C33" s="406"/>
      <c r="D33" s="87">
        <v>80</v>
      </c>
      <c r="E33" s="2">
        <v>456.5</v>
      </c>
      <c r="F33" s="138">
        <v>4.6</v>
      </c>
      <c r="G33" s="56">
        <f t="shared" si="3"/>
        <v>25198.799999999996</v>
      </c>
      <c r="H33" s="112">
        <v>95</v>
      </c>
      <c r="I33" s="119">
        <f t="shared" si="1"/>
        <v>23938.859999999997</v>
      </c>
      <c r="J33" s="190">
        <v>25800</v>
      </c>
      <c r="K33" s="120">
        <f t="shared" si="4"/>
        <v>49738.86</v>
      </c>
      <c r="L33" s="147">
        <v>49.7</v>
      </c>
      <c r="M33" s="151">
        <f t="shared" si="2"/>
        <v>43.736000000000004</v>
      </c>
    </row>
    <row r="34" spans="1:13" ht="12.75">
      <c r="A34">
        <v>1</v>
      </c>
      <c r="B34" s="460" t="s">
        <v>3</v>
      </c>
      <c r="C34" s="404"/>
      <c r="D34" s="89">
        <v>81</v>
      </c>
      <c r="E34" s="3">
        <v>483.86</v>
      </c>
      <c r="F34" s="141">
        <v>4.6</v>
      </c>
      <c r="G34" s="56">
        <f t="shared" si="3"/>
        <v>26709.072</v>
      </c>
      <c r="H34" s="191">
        <v>95</v>
      </c>
      <c r="I34" s="119">
        <f t="shared" si="1"/>
        <v>25373.6184</v>
      </c>
      <c r="J34" s="190">
        <v>21800</v>
      </c>
      <c r="K34" s="112">
        <f t="shared" si="4"/>
        <v>47173.6184</v>
      </c>
      <c r="L34" s="180">
        <v>47.2</v>
      </c>
      <c r="M34" s="153">
        <f t="shared" si="2"/>
        <v>41.536</v>
      </c>
    </row>
    <row r="35" spans="1:13" ht="12.75">
      <c r="A35">
        <v>1</v>
      </c>
      <c r="B35" s="462" t="s">
        <v>3</v>
      </c>
      <c r="C35" s="406"/>
      <c r="D35" s="87">
        <v>82</v>
      </c>
      <c r="E35" s="2">
        <v>461.5</v>
      </c>
      <c r="F35" s="138">
        <v>4.6</v>
      </c>
      <c r="G35" s="56">
        <f t="shared" si="3"/>
        <v>25474.799999999996</v>
      </c>
      <c r="H35" s="119">
        <v>73</v>
      </c>
      <c r="I35" s="119">
        <f t="shared" si="1"/>
        <v>18596.603999999996</v>
      </c>
      <c r="J35" s="190">
        <v>18500</v>
      </c>
      <c r="K35" s="120">
        <f t="shared" si="4"/>
        <v>37096.60399999999</v>
      </c>
      <c r="L35" s="147">
        <v>37.1</v>
      </c>
      <c r="M35" s="151">
        <f t="shared" si="2"/>
        <v>32.648</v>
      </c>
    </row>
    <row r="36" spans="1:13" ht="12.75">
      <c r="A36">
        <v>1</v>
      </c>
      <c r="B36" s="460" t="s">
        <v>3</v>
      </c>
      <c r="C36" s="404"/>
      <c r="D36" s="89">
        <v>84</v>
      </c>
      <c r="E36" s="3">
        <v>490.37</v>
      </c>
      <c r="F36" s="141">
        <v>4.6</v>
      </c>
      <c r="G36" s="56">
        <f t="shared" si="3"/>
        <v>27068.424</v>
      </c>
      <c r="H36" s="119">
        <v>97</v>
      </c>
      <c r="I36" s="119">
        <f t="shared" si="1"/>
        <v>26256.37128</v>
      </c>
      <c r="J36" s="190">
        <v>25200</v>
      </c>
      <c r="K36" s="112">
        <f t="shared" si="4"/>
        <v>51456.37128</v>
      </c>
      <c r="L36" s="180">
        <v>51.5</v>
      </c>
      <c r="M36" s="153">
        <f t="shared" si="2"/>
        <v>45.32</v>
      </c>
    </row>
    <row r="37" spans="1:13" ht="12.75">
      <c r="A37">
        <v>1</v>
      </c>
      <c r="B37" s="462" t="s">
        <v>3</v>
      </c>
      <c r="C37" s="406"/>
      <c r="D37" s="87">
        <v>85</v>
      </c>
      <c r="E37" s="2">
        <v>481.3</v>
      </c>
      <c r="F37" s="138">
        <v>4.6</v>
      </c>
      <c r="G37" s="56">
        <f t="shared" si="3"/>
        <v>26567.760000000002</v>
      </c>
      <c r="H37" s="119">
        <v>68</v>
      </c>
      <c r="I37" s="119">
        <f t="shared" si="1"/>
        <v>18066.076800000003</v>
      </c>
      <c r="J37" s="190">
        <v>18000</v>
      </c>
      <c r="K37" s="120">
        <f t="shared" si="4"/>
        <v>36066.0768</v>
      </c>
      <c r="L37" s="147">
        <v>36.1</v>
      </c>
      <c r="M37" s="151">
        <f t="shared" si="2"/>
        <v>31.768</v>
      </c>
    </row>
    <row r="38" spans="1:13" ht="12.75">
      <c r="A38">
        <v>1</v>
      </c>
      <c r="B38" s="460" t="s">
        <v>3</v>
      </c>
      <c r="C38" s="404"/>
      <c r="D38" s="89">
        <v>86</v>
      </c>
      <c r="E38" s="3">
        <v>479.8</v>
      </c>
      <c r="F38" s="141">
        <v>4.6</v>
      </c>
      <c r="G38" s="56">
        <f t="shared" si="3"/>
        <v>26484.96</v>
      </c>
      <c r="H38" s="119">
        <v>90</v>
      </c>
      <c r="I38" s="119">
        <f t="shared" si="1"/>
        <v>23836.464</v>
      </c>
      <c r="J38" s="190">
        <v>22000</v>
      </c>
      <c r="K38" s="112">
        <f t="shared" si="4"/>
        <v>45836.464</v>
      </c>
      <c r="L38" s="180">
        <v>45.8</v>
      </c>
      <c r="M38" s="153">
        <f t="shared" si="2"/>
        <v>40.303999999999995</v>
      </c>
    </row>
    <row r="39" spans="1:13" ht="12.75">
      <c r="A39">
        <v>1</v>
      </c>
      <c r="B39" s="467" t="s">
        <v>3</v>
      </c>
      <c r="C39" s="467"/>
      <c r="D39" s="90">
        <v>87</v>
      </c>
      <c r="E39" s="3">
        <v>480.8</v>
      </c>
      <c r="F39" s="138">
        <v>4.5</v>
      </c>
      <c r="G39" s="56">
        <f t="shared" si="3"/>
        <v>25963.199999999997</v>
      </c>
      <c r="H39" s="119">
        <v>83</v>
      </c>
      <c r="I39" s="119">
        <f t="shared" si="1"/>
        <v>21549.455999999995</v>
      </c>
      <c r="J39" s="190">
        <v>21700</v>
      </c>
      <c r="K39" s="120">
        <f t="shared" si="4"/>
        <v>43249.45599999999</v>
      </c>
      <c r="L39" s="147">
        <v>43.2</v>
      </c>
      <c r="M39" s="151">
        <f t="shared" si="2"/>
        <v>38.016000000000005</v>
      </c>
    </row>
    <row r="40" spans="1:256" s="13" customFormat="1" ht="12.75">
      <c r="A40" s="13">
        <v>1</v>
      </c>
      <c r="B40" s="460" t="s">
        <v>3</v>
      </c>
      <c r="C40" s="404"/>
      <c r="D40" s="89">
        <v>88</v>
      </c>
      <c r="E40" s="3">
        <v>490.1</v>
      </c>
      <c r="F40" s="141">
        <v>4.6</v>
      </c>
      <c r="G40" s="56">
        <f t="shared" si="3"/>
        <v>27053.52</v>
      </c>
      <c r="H40" s="119">
        <v>94</v>
      </c>
      <c r="I40" s="119">
        <f t="shared" si="1"/>
        <v>25430.3088</v>
      </c>
      <c r="J40" s="112">
        <v>-33700</v>
      </c>
      <c r="K40" s="112">
        <f t="shared" si="4"/>
        <v>-8269.691200000001</v>
      </c>
      <c r="L40" s="180">
        <v>0</v>
      </c>
      <c r="M40" s="153">
        <f t="shared" si="2"/>
        <v>0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2:13" s="14" customFormat="1" ht="12.75">
      <c r="B41" s="73"/>
      <c r="C41" s="98"/>
      <c r="D41" s="28"/>
      <c r="E41" s="12"/>
      <c r="F41" s="12"/>
      <c r="G41" s="56"/>
      <c r="H41" s="192"/>
      <c r="I41" s="119"/>
      <c r="J41" s="163"/>
      <c r="K41" s="120">
        <f t="shared" si="4"/>
        <v>0</v>
      </c>
      <c r="L41" s="175"/>
      <c r="M41" s="147"/>
    </row>
    <row r="42" spans="1:13" ht="12.75">
      <c r="A42" s="30">
        <v>1</v>
      </c>
      <c r="B42" s="34" t="s">
        <v>27</v>
      </c>
      <c r="D42" s="45">
        <v>1</v>
      </c>
      <c r="E42" s="11">
        <v>481.35</v>
      </c>
      <c r="F42" s="140">
        <v>2.8</v>
      </c>
      <c r="G42" s="56">
        <f t="shared" si="3"/>
        <v>16173.36</v>
      </c>
      <c r="H42" s="120">
        <v>65</v>
      </c>
      <c r="I42" s="119">
        <f t="shared" si="1"/>
        <v>10512.684000000001</v>
      </c>
      <c r="J42" s="194">
        <v>10600</v>
      </c>
      <c r="K42" s="112">
        <f t="shared" si="4"/>
        <v>21112.684</v>
      </c>
      <c r="L42" s="183">
        <v>21.1</v>
      </c>
      <c r="M42" s="153">
        <f t="shared" si="2"/>
        <v>18.568</v>
      </c>
    </row>
    <row r="43" spans="1:13" ht="12.75">
      <c r="A43" s="30">
        <v>1</v>
      </c>
      <c r="B43" s="34" t="s">
        <v>27</v>
      </c>
      <c r="D43" s="45">
        <v>3</v>
      </c>
      <c r="E43" s="11">
        <v>469.9</v>
      </c>
      <c r="F43" s="141">
        <v>2.8</v>
      </c>
      <c r="G43" s="56">
        <f t="shared" si="3"/>
        <v>15788.639999999998</v>
      </c>
      <c r="H43" s="119">
        <v>87</v>
      </c>
      <c r="I43" s="119">
        <f t="shared" si="1"/>
        <v>13736.116799999996</v>
      </c>
      <c r="J43" s="190">
        <v>5800</v>
      </c>
      <c r="K43" s="120">
        <f t="shared" si="4"/>
        <v>19536.116799999996</v>
      </c>
      <c r="L43" s="184">
        <v>19.5</v>
      </c>
      <c r="M43" s="151">
        <f t="shared" si="2"/>
        <v>17.16</v>
      </c>
    </row>
    <row r="44" spans="1:13" ht="12.75">
      <c r="A44" s="30">
        <v>1</v>
      </c>
      <c r="B44" s="462" t="s">
        <v>4</v>
      </c>
      <c r="C44" s="406"/>
      <c r="D44" s="87">
        <v>12</v>
      </c>
      <c r="E44" s="2">
        <v>484.3</v>
      </c>
      <c r="F44" s="138">
        <v>4.6</v>
      </c>
      <c r="G44" s="56">
        <f t="shared" si="3"/>
        <v>26733.359999999997</v>
      </c>
      <c r="H44" s="119">
        <v>58</v>
      </c>
      <c r="I44" s="119">
        <f t="shared" si="1"/>
        <v>15505.3488</v>
      </c>
      <c r="J44" s="190">
        <v>6100</v>
      </c>
      <c r="K44" s="112">
        <f t="shared" si="4"/>
        <v>21605.3488</v>
      </c>
      <c r="L44" s="183">
        <v>21.6</v>
      </c>
      <c r="M44" s="153">
        <f t="shared" si="2"/>
        <v>19.008000000000003</v>
      </c>
    </row>
    <row r="45" spans="1:13" ht="12.75">
      <c r="A45" s="30">
        <v>1</v>
      </c>
      <c r="B45" s="460" t="s">
        <v>4</v>
      </c>
      <c r="C45" s="404"/>
      <c r="D45" s="89">
        <v>15</v>
      </c>
      <c r="E45" s="3">
        <v>470.8</v>
      </c>
      <c r="F45" s="141">
        <v>4.6</v>
      </c>
      <c r="G45" s="56">
        <f t="shared" si="3"/>
        <v>25988.159999999996</v>
      </c>
      <c r="H45" s="119">
        <v>55</v>
      </c>
      <c r="I45" s="119">
        <f t="shared" si="1"/>
        <v>14293.487999999998</v>
      </c>
      <c r="J45" s="190">
        <v>13000</v>
      </c>
      <c r="K45" s="120">
        <f t="shared" si="4"/>
        <v>27293.487999999998</v>
      </c>
      <c r="L45" s="184">
        <v>27.3</v>
      </c>
      <c r="M45" s="151">
        <f t="shared" si="2"/>
        <v>24.024</v>
      </c>
    </row>
    <row r="46" spans="1:13" ht="12.75">
      <c r="A46" s="30">
        <v>1</v>
      </c>
      <c r="B46" s="460" t="s">
        <v>4</v>
      </c>
      <c r="C46" s="404"/>
      <c r="D46" s="89">
        <v>17</v>
      </c>
      <c r="E46" s="3">
        <v>476.2</v>
      </c>
      <c r="F46" s="141">
        <v>4.6</v>
      </c>
      <c r="G46" s="56">
        <f t="shared" si="3"/>
        <v>26286.239999999998</v>
      </c>
      <c r="H46" s="119">
        <v>76</v>
      </c>
      <c r="I46" s="119">
        <f t="shared" si="1"/>
        <v>19977.5424</v>
      </c>
      <c r="J46" s="190">
        <v>18800</v>
      </c>
      <c r="K46" s="112">
        <f t="shared" si="4"/>
        <v>38777.5424</v>
      </c>
      <c r="L46" s="183">
        <v>38.8</v>
      </c>
      <c r="M46" s="153">
        <f t="shared" si="2"/>
        <v>34.144</v>
      </c>
    </row>
    <row r="47" spans="1:13" ht="12.75">
      <c r="A47" s="30">
        <v>1</v>
      </c>
      <c r="B47" s="462" t="s">
        <v>4</v>
      </c>
      <c r="C47" s="406"/>
      <c r="D47" s="87">
        <v>18</v>
      </c>
      <c r="E47" s="2">
        <v>471.5</v>
      </c>
      <c r="F47" s="138">
        <v>4.6</v>
      </c>
      <c r="G47" s="56">
        <f t="shared" si="3"/>
        <v>26026.799999999996</v>
      </c>
      <c r="H47" s="119">
        <v>59</v>
      </c>
      <c r="I47" s="119">
        <f t="shared" si="1"/>
        <v>15355.811999999998</v>
      </c>
      <c r="J47" s="190">
        <v>14100</v>
      </c>
      <c r="K47" s="120">
        <f t="shared" si="4"/>
        <v>29455.811999999998</v>
      </c>
      <c r="L47" s="184">
        <v>29.5</v>
      </c>
      <c r="M47" s="151">
        <f t="shared" si="2"/>
        <v>25.96</v>
      </c>
    </row>
    <row r="48" spans="1:13" ht="12.75">
      <c r="A48" s="30">
        <v>1</v>
      </c>
      <c r="B48" s="460" t="s">
        <v>4</v>
      </c>
      <c r="C48" s="404"/>
      <c r="D48" s="89">
        <v>19</v>
      </c>
      <c r="E48" s="3">
        <v>479.3</v>
      </c>
      <c r="F48" s="141">
        <v>4.6</v>
      </c>
      <c r="G48" s="56">
        <f t="shared" si="3"/>
        <v>26457.359999999997</v>
      </c>
      <c r="H48" s="119">
        <v>71</v>
      </c>
      <c r="I48" s="119">
        <f t="shared" si="1"/>
        <v>18784.725599999998</v>
      </c>
      <c r="J48" s="190">
        <v>17700</v>
      </c>
      <c r="K48" s="112">
        <f t="shared" si="4"/>
        <v>36484.7256</v>
      </c>
      <c r="L48" s="183">
        <v>36.5</v>
      </c>
      <c r="M48" s="153">
        <f t="shared" si="2"/>
        <v>32.12</v>
      </c>
    </row>
    <row r="49" spans="1:13" ht="12.75">
      <c r="A49" s="30">
        <v>1</v>
      </c>
      <c r="B49" s="462" t="s">
        <v>4</v>
      </c>
      <c r="C49" s="406"/>
      <c r="D49" s="87">
        <v>20</v>
      </c>
      <c r="E49" s="2">
        <v>476.4</v>
      </c>
      <c r="F49" s="138">
        <v>4.6</v>
      </c>
      <c r="G49" s="56">
        <f t="shared" si="3"/>
        <v>26297.279999999995</v>
      </c>
      <c r="H49" s="119">
        <v>65</v>
      </c>
      <c r="I49" s="119">
        <f t="shared" si="1"/>
        <v>17093.231999999996</v>
      </c>
      <c r="J49" s="190">
        <v>9500</v>
      </c>
      <c r="K49" s="120">
        <f t="shared" si="4"/>
        <v>26593.231999999996</v>
      </c>
      <c r="L49" s="184">
        <v>26.6</v>
      </c>
      <c r="M49" s="151">
        <f t="shared" si="2"/>
        <v>23.408</v>
      </c>
    </row>
    <row r="50" spans="1:13" ht="12.75">
      <c r="A50" s="30">
        <v>1</v>
      </c>
      <c r="B50" s="255" t="s">
        <v>4</v>
      </c>
      <c r="C50" s="388"/>
      <c r="D50" s="97">
        <v>22</v>
      </c>
      <c r="E50" s="7">
        <v>480.9</v>
      </c>
      <c r="F50" s="142">
        <v>4.6</v>
      </c>
      <c r="G50" s="56">
        <f t="shared" si="3"/>
        <v>26545.68</v>
      </c>
      <c r="H50" s="112">
        <v>56</v>
      </c>
      <c r="I50" s="119">
        <f t="shared" si="1"/>
        <v>14865.580800000002</v>
      </c>
      <c r="J50" s="190">
        <v>14900</v>
      </c>
      <c r="K50" s="112">
        <f t="shared" si="4"/>
        <v>29765.580800000003</v>
      </c>
      <c r="L50" s="183">
        <v>29.7</v>
      </c>
      <c r="M50" s="153">
        <f t="shared" si="2"/>
        <v>26.136</v>
      </c>
    </row>
    <row r="51" spans="2:13" ht="12.75">
      <c r="B51" s="446"/>
      <c r="C51" s="448"/>
      <c r="D51" s="12"/>
      <c r="E51" s="12"/>
      <c r="F51" s="12"/>
      <c r="G51" s="56"/>
      <c r="H51" s="192"/>
      <c r="I51" s="119"/>
      <c r="J51" s="163"/>
      <c r="K51" s="120">
        <f t="shared" si="4"/>
        <v>0</v>
      </c>
      <c r="L51" s="147"/>
      <c r="M51" s="147"/>
    </row>
    <row r="52" spans="1:13" ht="12.75">
      <c r="A52">
        <v>1</v>
      </c>
      <c r="B52" s="70" t="s">
        <v>32</v>
      </c>
      <c r="D52" s="99">
        <v>1</v>
      </c>
      <c r="E52" s="81">
        <v>517.8</v>
      </c>
      <c r="F52" s="138">
        <v>3</v>
      </c>
      <c r="G52" s="56">
        <f t="shared" si="3"/>
        <v>18640.8</v>
      </c>
      <c r="H52" s="120">
        <v>97</v>
      </c>
      <c r="I52" s="119">
        <f t="shared" si="1"/>
        <v>18081.575999999997</v>
      </c>
      <c r="J52" s="194">
        <v>1400</v>
      </c>
      <c r="K52" s="112">
        <f t="shared" si="4"/>
        <v>19481.575999999997</v>
      </c>
      <c r="L52" s="180">
        <v>19.5</v>
      </c>
      <c r="M52" s="153">
        <f t="shared" si="2"/>
        <v>17.16</v>
      </c>
    </row>
    <row r="53" spans="1:13" ht="12.75">
      <c r="A53">
        <v>1</v>
      </c>
      <c r="B53" s="34" t="s">
        <v>32</v>
      </c>
      <c r="D53" s="45">
        <v>3</v>
      </c>
      <c r="E53" s="11">
        <v>512.3</v>
      </c>
      <c r="F53" s="130">
        <v>3</v>
      </c>
      <c r="G53" s="56">
        <f t="shared" si="3"/>
        <v>18442.8</v>
      </c>
      <c r="H53" s="119">
        <v>95</v>
      </c>
      <c r="I53" s="119">
        <f t="shared" si="1"/>
        <v>17520.66</v>
      </c>
      <c r="J53" s="190">
        <v>14600</v>
      </c>
      <c r="K53" s="120">
        <f t="shared" si="4"/>
        <v>32120.66</v>
      </c>
      <c r="L53" s="147">
        <v>32.1</v>
      </c>
      <c r="M53" s="151">
        <f t="shared" si="2"/>
        <v>28.248</v>
      </c>
    </row>
    <row r="54" spans="1:13" ht="12.75">
      <c r="A54">
        <v>1</v>
      </c>
      <c r="B54" s="34" t="s">
        <v>32</v>
      </c>
      <c r="D54" s="45">
        <v>6</v>
      </c>
      <c r="E54" s="11">
        <v>320.6</v>
      </c>
      <c r="F54" s="130">
        <v>3</v>
      </c>
      <c r="G54" s="56">
        <f t="shared" si="3"/>
        <v>11541.6</v>
      </c>
      <c r="H54" s="119">
        <v>74</v>
      </c>
      <c r="I54" s="119">
        <f t="shared" si="1"/>
        <v>8540.784</v>
      </c>
      <c r="J54" s="190">
        <v>600</v>
      </c>
      <c r="K54" s="112">
        <f t="shared" si="4"/>
        <v>9140.784</v>
      </c>
      <c r="L54" s="180">
        <v>9.1</v>
      </c>
      <c r="M54" s="153">
        <f t="shared" si="2"/>
        <v>8.008</v>
      </c>
    </row>
    <row r="55" spans="1:13" ht="12.75">
      <c r="A55">
        <v>1</v>
      </c>
      <c r="B55" s="34" t="s">
        <v>32</v>
      </c>
      <c r="D55" s="45">
        <v>7</v>
      </c>
      <c r="E55" s="11">
        <v>318.8</v>
      </c>
      <c r="F55" s="138">
        <v>3</v>
      </c>
      <c r="G55" s="56">
        <f t="shared" si="3"/>
        <v>11476.800000000001</v>
      </c>
      <c r="H55" s="119">
        <v>100</v>
      </c>
      <c r="I55" s="119">
        <f t="shared" si="1"/>
        <v>11476.8</v>
      </c>
      <c r="J55" s="190">
        <v>11400</v>
      </c>
      <c r="K55" s="120">
        <f t="shared" si="4"/>
        <v>22876.8</v>
      </c>
      <c r="L55" s="147">
        <v>22.9</v>
      </c>
      <c r="M55" s="151">
        <f t="shared" si="2"/>
        <v>20.151999999999997</v>
      </c>
    </row>
    <row r="56" spans="1:13" ht="12.75">
      <c r="A56">
        <v>1</v>
      </c>
      <c r="B56" s="34" t="s">
        <v>32</v>
      </c>
      <c r="D56" s="45">
        <v>8</v>
      </c>
      <c r="E56" s="11">
        <v>323</v>
      </c>
      <c r="F56" s="138">
        <v>2.8</v>
      </c>
      <c r="G56" s="56">
        <f t="shared" si="3"/>
        <v>10852.8</v>
      </c>
      <c r="H56" s="119">
        <v>79</v>
      </c>
      <c r="I56" s="119">
        <f t="shared" si="1"/>
        <v>8573.712</v>
      </c>
      <c r="J56" s="190">
        <v>8000</v>
      </c>
      <c r="K56" s="112">
        <f t="shared" si="4"/>
        <v>16573.712</v>
      </c>
      <c r="L56" s="180">
        <v>16.6</v>
      </c>
      <c r="M56" s="153">
        <f t="shared" si="2"/>
        <v>14.608</v>
      </c>
    </row>
    <row r="57" spans="1:13" ht="12.75">
      <c r="A57">
        <v>1</v>
      </c>
      <c r="B57" s="34" t="s">
        <v>32</v>
      </c>
      <c r="D57" s="45">
        <v>9</v>
      </c>
      <c r="E57" s="11">
        <v>338.8</v>
      </c>
      <c r="F57" s="138">
        <v>3</v>
      </c>
      <c r="G57" s="56">
        <f t="shared" si="3"/>
        <v>12196.800000000001</v>
      </c>
      <c r="H57" s="119">
        <v>67</v>
      </c>
      <c r="I57" s="119">
        <f t="shared" si="1"/>
        <v>8171.856000000001</v>
      </c>
      <c r="J57" s="190">
        <v>-6400</v>
      </c>
      <c r="K57" s="120">
        <f t="shared" si="4"/>
        <v>1771.8560000000007</v>
      </c>
      <c r="L57" s="147">
        <v>1.8</v>
      </c>
      <c r="M57" s="151">
        <f t="shared" si="2"/>
        <v>1.584</v>
      </c>
    </row>
    <row r="58" spans="1:13" ht="12.75">
      <c r="A58">
        <v>1</v>
      </c>
      <c r="B58" s="34" t="s">
        <v>32</v>
      </c>
      <c r="D58" s="45">
        <v>10</v>
      </c>
      <c r="E58" s="11">
        <v>322.6</v>
      </c>
      <c r="F58" s="138">
        <v>3</v>
      </c>
      <c r="G58" s="56">
        <f t="shared" si="3"/>
        <v>11613.6</v>
      </c>
      <c r="H58" s="119">
        <v>82</v>
      </c>
      <c r="I58" s="119">
        <f t="shared" si="1"/>
        <v>9523.152</v>
      </c>
      <c r="J58" s="190">
        <v>9500</v>
      </c>
      <c r="K58" s="112">
        <f t="shared" si="4"/>
        <v>19023.152000000002</v>
      </c>
      <c r="L58" s="180">
        <v>19</v>
      </c>
      <c r="M58" s="153">
        <f t="shared" si="2"/>
        <v>16.72</v>
      </c>
    </row>
    <row r="59" spans="1:13" ht="12.75">
      <c r="A59">
        <v>1</v>
      </c>
      <c r="B59" s="34" t="s">
        <v>32</v>
      </c>
      <c r="D59" s="45">
        <v>11</v>
      </c>
      <c r="E59" s="11">
        <v>332.4</v>
      </c>
      <c r="F59" s="138">
        <v>2.8</v>
      </c>
      <c r="G59" s="56">
        <f t="shared" si="3"/>
        <v>11168.64</v>
      </c>
      <c r="H59" s="119">
        <v>81</v>
      </c>
      <c r="I59" s="119">
        <f t="shared" si="1"/>
        <v>9046.598399999999</v>
      </c>
      <c r="J59" s="190">
        <v>9100</v>
      </c>
      <c r="K59" s="120">
        <f t="shared" si="4"/>
        <v>18146.5984</v>
      </c>
      <c r="L59" s="147">
        <v>18.1</v>
      </c>
      <c r="M59" s="151">
        <f t="shared" si="2"/>
        <v>15.928</v>
      </c>
    </row>
    <row r="60" spans="1:13" ht="12.75">
      <c r="A60">
        <v>1</v>
      </c>
      <c r="B60" s="34" t="s">
        <v>32</v>
      </c>
      <c r="D60" s="45">
        <v>12</v>
      </c>
      <c r="E60" s="52">
        <v>321.2</v>
      </c>
      <c r="F60" s="138">
        <v>3</v>
      </c>
      <c r="G60" s="56">
        <f t="shared" si="3"/>
        <v>11563.199999999999</v>
      </c>
      <c r="H60" s="119">
        <v>79</v>
      </c>
      <c r="I60" s="119">
        <f t="shared" si="1"/>
        <v>9134.928</v>
      </c>
      <c r="J60" s="190">
        <v>2900</v>
      </c>
      <c r="K60" s="112">
        <f t="shared" si="4"/>
        <v>12034.928</v>
      </c>
      <c r="L60" s="180">
        <v>12</v>
      </c>
      <c r="M60" s="153">
        <f t="shared" si="2"/>
        <v>10.56</v>
      </c>
    </row>
    <row r="61" spans="1:13" ht="12.75">
      <c r="A61">
        <v>1</v>
      </c>
      <c r="B61" s="34" t="s">
        <v>32</v>
      </c>
      <c r="D61" s="45">
        <v>15</v>
      </c>
      <c r="E61" s="11">
        <v>313.6</v>
      </c>
      <c r="F61" s="138">
        <v>2.8</v>
      </c>
      <c r="G61" s="56">
        <f t="shared" si="3"/>
        <v>10536.960000000001</v>
      </c>
      <c r="H61" s="119">
        <v>86</v>
      </c>
      <c r="I61" s="119">
        <f t="shared" si="1"/>
        <v>9061.785600000001</v>
      </c>
      <c r="J61" s="190">
        <v>8900</v>
      </c>
      <c r="K61" s="120">
        <f t="shared" si="4"/>
        <v>17961.785600000003</v>
      </c>
      <c r="L61" s="147">
        <v>18</v>
      </c>
      <c r="M61" s="151">
        <f t="shared" si="2"/>
        <v>15.84</v>
      </c>
    </row>
    <row r="62" spans="1:13" ht="12.75">
      <c r="A62">
        <v>1</v>
      </c>
      <c r="B62" s="460" t="s">
        <v>5</v>
      </c>
      <c r="C62" s="404"/>
      <c r="D62" s="90">
        <v>19</v>
      </c>
      <c r="E62" s="3">
        <v>464.7</v>
      </c>
      <c r="F62" s="141">
        <v>4.6</v>
      </c>
      <c r="G62" s="56">
        <f t="shared" si="3"/>
        <v>25651.44</v>
      </c>
      <c r="H62" s="119">
        <v>82</v>
      </c>
      <c r="I62" s="119">
        <f t="shared" si="1"/>
        <v>21034.180800000002</v>
      </c>
      <c r="J62" s="190">
        <v>20000</v>
      </c>
      <c r="K62" s="112">
        <f t="shared" si="4"/>
        <v>41034.1808</v>
      </c>
      <c r="L62" s="180">
        <v>41</v>
      </c>
      <c r="M62" s="153">
        <f t="shared" si="2"/>
        <v>36.08</v>
      </c>
    </row>
    <row r="63" spans="1:13" ht="12.75">
      <c r="A63">
        <v>1</v>
      </c>
      <c r="B63" s="34" t="s">
        <v>32</v>
      </c>
      <c r="D63" s="45">
        <v>20</v>
      </c>
      <c r="E63" s="11">
        <v>321.6</v>
      </c>
      <c r="F63" s="138">
        <v>2</v>
      </c>
      <c r="G63" s="56">
        <f t="shared" si="3"/>
        <v>7718.400000000001</v>
      </c>
      <c r="H63" s="119">
        <v>98</v>
      </c>
      <c r="I63" s="119">
        <f t="shared" si="1"/>
        <v>7564.032000000001</v>
      </c>
      <c r="J63" s="190">
        <v>-14300</v>
      </c>
      <c r="K63" s="120">
        <f t="shared" si="4"/>
        <v>-6735.967999999999</v>
      </c>
      <c r="L63" s="147">
        <v>0</v>
      </c>
      <c r="M63" s="151">
        <f t="shared" si="2"/>
        <v>0</v>
      </c>
    </row>
    <row r="64" spans="1:13" ht="12.75">
      <c r="A64">
        <v>1</v>
      </c>
      <c r="B64" s="34" t="s">
        <v>32</v>
      </c>
      <c r="D64" s="45">
        <v>22</v>
      </c>
      <c r="E64" s="11">
        <v>329.4</v>
      </c>
      <c r="F64" s="138">
        <v>3</v>
      </c>
      <c r="G64" s="56">
        <f t="shared" si="3"/>
        <v>11858.4</v>
      </c>
      <c r="H64" s="112">
        <v>96</v>
      </c>
      <c r="I64" s="119">
        <f t="shared" si="1"/>
        <v>11384.063999999998</v>
      </c>
      <c r="J64" s="190">
        <v>5500</v>
      </c>
      <c r="K64" s="112">
        <f t="shared" si="4"/>
        <v>16884.064</v>
      </c>
      <c r="L64" s="180">
        <v>16.9</v>
      </c>
      <c r="M64" s="153">
        <f t="shared" si="2"/>
        <v>14.871999999999998</v>
      </c>
    </row>
    <row r="65" spans="1:13" ht="12.75">
      <c r="A65">
        <v>1</v>
      </c>
      <c r="B65" s="460" t="s">
        <v>5</v>
      </c>
      <c r="C65" s="404"/>
      <c r="D65" s="122">
        <v>23</v>
      </c>
      <c r="E65" s="3">
        <v>440.7</v>
      </c>
      <c r="F65" s="141">
        <v>4.6</v>
      </c>
      <c r="G65" s="56">
        <f t="shared" si="3"/>
        <v>24326.64</v>
      </c>
      <c r="H65" s="119">
        <v>73</v>
      </c>
      <c r="I65" s="119">
        <f t="shared" si="1"/>
        <v>17758.4472</v>
      </c>
      <c r="J65" s="190">
        <v>-200</v>
      </c>
      <c r="K65" s="120">
        <f t="shared" si="4"/>
        <v>17558.4472</v>
      </c>
      <c r="L65" s="147">
        <v>17.6</v>
      </c>
      <c r="M65" s="151">
        <f t="shared" si="2"/>
        <v>15.488000000000001</v>
      </c>
    </row>
    <row r="66" spans="1:13" ht="12.75">
      <c r="A66">
        <v>1</v>
      </c>
      <c r="B66" s="34" t="s">
        <v>32</v>
      </c>
      <c r="D66" s="45">
        <v>24</v>
      </c>
      <c r="E66" s="11">
        <v>328.8</v>
      </c>
      <c r="F66" s="138">
        <v>3</v>
      </c>
      <c r="G66" s="56">
        <f t="shared" si="3"/>
        <v>11836.800000000001</v>
      </c>
      <c r="H66" s="119">
        <v>85</v>
      </c>
      <c r="I66" s="119">
        <f t="shared" si="1"/>
        <v>10061.28</v>
      </c>
      <c r="J66" s="190">
        <v>9400</v>
      </c>
      <c r="K66" s="112">
        <f t="shared" si="4"/>
        <v>19461.28</v>
      </c>
      <c r="L66" s="180">
        <v>19.5</v>
      </c>
      <c r="M66" s="153">
        <f t="shared" si="2"/>
        <v>17.16</v>
      </c>
    </row>
    <row r="67" spans="1:13" ht="12.75">
      <c r="A67">
        <v>1</v>
      </c>
      <c r="B67" s="462" t="s">
        <v>5</v>
      </c>
      <c r="C67" s="406"/>
      <c r="D67" s="87">
        <v>25</v>
      </c>
      <c r="E67" s="2">
        <v>472.7</v>
      </c>
      <c r="F67" s="138">
        <v>3</v>
      </c>
      <c r="G67" s="56">
        <f>E67*F67*12</f>
        <v>17017.199999999997</v>
      </c>
      <c r="H67" s="119">
        <v>92</v>
      </c>
      <c r="I67" s="119">
        <f>G67*H67/100</f>
        <v>15655.823999999997</v>
      </c>
      <c r="J67" s="190">
        <v>10200</v>
      </c>
      <c r="K67" s="120">
        <f t="shared" si="4"/>
        <v>25855.823999999997</v>
      </c>
      <c r="L67" s="147">
        <v>25.8</v>
      </c>
      <c r="M67" s="151">
        <f t="shared" si="2"/>
        <v>22.704</v>
      </c>
    </row>
    <row r="68" spans="1:13" ht="12.75">
      <c r="A68">
        <v>1</v>
      </c>
      <c r="B68" s="34" t="s">
        <v>32</v>
      </c>
      <c r="D68" s="45">
        <v>30</v>
      </c>
      <c r="E68" s="11">
        <v>335.7</v>
      </c>
      <c r="F68" s="138">
        <v>3</v>
      </c>
      <c r="G68" s="56">
        <f t="shared" si="3"/>
        <v>12085.199999999999</v>
      </c>
      <c r="H68" s="119">
        <v>95</v>
      </c>
      <c r="I68" s="119">
        <f t="shared" si="1"/>
        <v>11480.94</v>
      </c>
      <c r="J68" s="190">
        <v>13000</v>
      </c>
      <c r="K68" s="112">
        <f t="shared" si="4"/>
        <v>24480.940000000002</v>
      </c>
      <c r="L68" s="180">
        <v>24.5</v>
      </c>
      <c r="M68" s="153">
        <f t="shared" si="2"/>
        <v>21.56</v>
      </c>
    </row>
    <row r="69" spans="1:13" ht="12.75">
      <c r="A69">
        <v>1</v>
      </c>
      <c r="B69" s="34" t="s">
        <v>32</v>
      </c>
      <c r="D69" s="45" t="s">
        <v>49</v>
      </c>
      <c r="E69" s="52">
        <v>345.1</v>
      </c>
      <c r="F69" s="138">
        <v>3</v>
      </c>
      <c r="G69" s="56">
        <f t="shared" si="3"/>
        <v>12423.600000000002</v>
      </c>
      <c r="H69" s="119">
        <v>98</v>
      </c>
      <c r="I69" s="119">
        <f t="shared" si="1"/>
        <v>12175.128000000002</v>
      </c>
      <c r="J69" s="190">
        <v>12200</v>
      </c>
      <c r="K69" s="120">
        <f t="shared" si="4"/>
        <v>24375.128000000004</v>
      </c>
      <c r="L69" s="147">
        <v>24.4</v>
      </c>
      <c r="M69" s="151">
        <f t="shared" si="2"/>
        <v>21.471999999999998</v>
      </c>
    </row>
    <row r="70" spans="1:13" ht="12.75">
      <c r="A70" s="7">
        <v>1</v>
      </c>
      <c r="B70" s="460" t="s">
        <v>5</v>
      </c>
      <c r="C70" s="404"/>
      <c r="D70" s="123">
        <v>31</v>
      </c>
      <c r="E70" s="3">
        <v>482.4</v>
      </c>
      <c r="F70" s="141">
        <v>4.3</v>
      </c>
      <c r="G70" s="56">
        <f t="shared" si="3"/>
        <v>24891.839999999997</v>
      </c>
      <c r="H70" s="119">
        <v>93</v>
      </c>
      <c r="I70" s="119">
        <f t="shared" si="1"/>
        <v>23149.411199999995</v>
      </c>
      <c r="J70" s="190">
        <v>18800</v>
      </c>
      <c r="K70" s="112">
        <f t="shared" si="4"/>
        <v>41949.411199999995</v>
      </c>
      <c r="L70" s="180">
        <v>42</v>
      </c>
      <c r="M70" s="153">
        <f t="shared" si="2"/>
        <v>36.96</v>
      </c>
    </row>
    <row r="71" spans="1:13" ht="12.75">
      <c r="A71" s="2">
        <v>1</v>
      </c>
      <c r="B71" s="17" t="s">
        <v>5</v>
      </c>
      <c r="C71" s="15"/>
      <c r="D71" s="123">
        <v>32</v>
      </c>
      <c r="E71" s="3">
        <v>484.7</v>
      </c>
      <c r="F71" s="141">
        <v>4.6</v>
      </c>
      <c r="G71" s="56">
        <f t="shared" si="3"/>
        <v>26755.44</v>
      </c>
      <c r="H71" s="119">
        <v>97</v>
      </c>
      <c r="I71" s="119">
        <f t="shared" si="1"/>
        <v>25952.776799999996</v>
      </c>
      <c r="J71" s="190">
        <v>25200</v>
      </c>
      <c r="K71" s="120">
        <f t="shared" si="4"/>
        <v>51152.77679999999</v>
      </c>
      <c r="L71" s="147">
        <v>51</v>
      </c>
      <c r="M71" s="151">
        <f aca="true" t="shared" si="5" ref="M71:M133">L71*88%</f>
        <v>44.88</v>
      </c>
    </row>
    <row r="72" spans="1:13" ht="12.75">
      <c r="A72" s="2">
        <v>1</v>
      </c>
      <c r="B72" s="460" t="s">
        <v>5</v>
      </c>
      <c r="C72" s="404"/>
      <c r="D72" s="89">
        <v>34</v>
      </c>
      <c r="E72" s="3">
        <v>478.2</v>
      </c>
      <c r="F72" s="141">
        <v>4.6</v>
      </c>
      <c r="G72" s="56">
        <f t="shared" si="3"/>
        <v>26396.64</v>
      </c>
      <c r="H72" s="119">
        <v>86</v>
      </c>
      <c r="I72" s="119">
        <f t="shared" si="1"/>
        <v>22701.1104</v>
      </c>
      <c r="J72" s="190">
        <v>16400</v>
      </c>
      <c r="K72" s="112">
        <f t="shared" si="4"/>
        <v>39101.110400000005</v>
      </c>
      <c r="L72" s="180">
        <v>39</v>
      </c>
      <c r="M72" s="153">
        <f t="shared" si="5"/>
        <v>34.32</v>
      </c>
    </row>
    <row r="73" spans="1:13" ht="12.75">
      <c r="A73" s="2">
        <v>1</v>
      </c>
      <c r="B73" s="462" t="s">
        <v>5</v>
      </c>
      <c r="C73" s="406"/>
      <c r="D73" s="89">
        <v>36</v>
      </c>
      <c r="E73" s="2">
        <v>469.9</v>
      </c>
      <c r="F73" s="138">
        <v>3</v>
      </c>
      <c r="G73" s="56">
        <f t="shared" si="3"/>
        <v>16916.399999999998</v>
      </c>
      <c r="H73" s="119">
        <v>95</v>
      </c>
      <c r="I73" s="119">
        <f aca="true" t="shared" si="6" ref="I73:I129">G73*H73/100</f>
        <v>16070.579999999998</v>
      </c>
      <c r="J73" s="190">
        <v>13900</v>
      </c>
      <c r="K73" s="120">
        <f t="shared" si="4"/>
        <v>29970.579999999998</v>
      </c>
      <c r="L73" s="147">
        <v>30</v>
      </c>
      <c r="M73" s="151">
        <f t="shared" si="5"/>
        <v>26.4</v>
      </c>
    </row>
    <row r="74" spans="1:13" ht="12.75">
      <c r="A74" s="2">
        <v>1</v>
      </c>
      <c r="B74" s="468" t="s">
        <v>5</v>
      </c>
      <c r="C74" s="388"/>
      <c r="D74" s="114">
        <v>40</v>
      </c>
      <c r="E74" s="7">
        <v>482.3</v>
      </c>
      <c r="F74" s="142">
        <v>4.4</v>
      </c>
      <c r="G74" s="56">
        <f>E74*F74*12</f>
        <v>25465.440000000002</v>
      </c>
      <c r="H74" s="112">
        <v>90</v>
      </c>
      <c r="I74" s="119">
        <f>G74*H74/100</f>
        <v>22918.896</v>
      </c>
      <c r="J74" s="190">
        <v>-5700</v>
      </c>
      <c r="K74" s="112">
        <f t="shared" si="4"/>
        <v>17218.896</v>
      </c>
      <c r="L74" s="180">
        <v>17</v>
      </c>
      <c r="M74" s="153">
        <f t="shared" si="5"/>
        <v>14.96</v>
      </c>
    </row>
    <row r="75" spans="1:13" ht="12.75">
      <c r="A75" s="2">
        <v>1</v>
      </c>
      <c r="B75" s="460" t="s">
        <v>5</v>
      </c>
      <c r="C75" s="404"/>
      <c r="D75" s="89">
        <v>42</v>
      </c>
      <c r="E75" s="3">
        <v>481.6</v>
      </c>
      <c r="F75" s="141">
        <v>4.3</v>
      </c>
      <c r="G75" s="56">
        <f aca="true" t="shared" si="7" ref="G75:G129">E75*F75*12</f>
        <v>24850.56</v>
      </c>
      <c r="H75" s="119">
        <v>68</v>
      </c>
      <c r="I75" s="119">
        <f t="shared" si="6"/>
        <v>16898.3808</v>
      </c>
      <c r="J75" s="190">
        <v>600</v>
      </c>
      <c r="K75" s="120">
        <f t="shared" si="4"/>
        <v>17498.3808</v>
      </c>
      <c r="L75" s="147">
        <v>17</v>
      </c>
      <c r="M75" s="151">
        <f t="shared" si="5"/>
        <v>14.96</v>
      </c>
    </row>
    <row r="76" spans="1:13" ht="12.75">
      <c r="A76" s="2"/>
      <c r="B76" s="317"/>
      <c r="C76" s="318"/>
      <c r="D76" s="12"/>
      <c r="E76" s="12"/>
      <c r="F76" s="64"/>
      <c r="G76" s="56"/>
      <c r="H76" s="192"/>
      <c r="I76" s="119"/>
      <c r="J76" s="163"/>
      <c r="K76" s="112">
        <f t="shared" si="4"/>
        <v>0</v>
      </c>
      <c r="L76" s="180"/>
      <c r="M76" s="156"/>
    </row>
    <row r="77" spans="1:13" ht="12.75">
      <c r="A77" s="2">
        <v>1</v>
      </c>
      <c r="B77" s="461" t="s">
        <v>6</v>
      </c>
      <c r="C77" s="390"/>
      <c r="D77" s="100">
        <v>5</v>
      </c>
      <c r="E77" s="6">
        <v>482.9</v>
      </c>
      <c r="F77" s="138">
        <v>4.6</v>
      </c>
      <c r="G77" s="56">
        <f t="shared" si="7"/>
        <v>26656.079999999994</v>
      </c>
      <c r="H77" s="120">
        <v>91</v>
      </c>
      <c r="I77" s="119">
        <f t="shared" si="6"/>
        <v>24257.032799999994</v>
      </c>
      <c r="J77" s="194">
        <v>7800</v>
      </c>
      <c r="K77" s="120">
        <f aca="true" t="shared" si="8" ref="K77:K138">SUM(I77:J77)</f>
        <v>32057.032799999994</v>
      </c>
      <c r="L77" s="147">
        <v>32</v>
      </c>
      <c r="M77" s="151">
        <f t="shared" si="5"/>
        <v>28.16</v>
      </c>
    </row>
    <row r="78" spans="1:13" ht="12.75">
      <c r="A78" s="2">
        <v>1</v>
      </c>
      <c r="B78" s="460" t="s">
        <v>6</v>
      </c>
      <c r="C78" s="404"/>
      <c r="D78" s="89">
        <v>7</v>
      </c>
      <c r="E78" s="3">
        <v>467.2</v>
      </c>
      <c r="F78" s="141">
        <v>4.6</v>
      </c>
      <c r="G78" s="56">
        <f t="shared" si="7"/>
        <v>25789.44</v>
      </c>
      <c r="H78" s="119">
        <v>73</v>
      </c>
      <c r="I78" s="119">
        <f t="shared" si="6"/>
        <v>18826.2912</v>
      </c>
      <c r="J78" s="190">
        <v>16200</v>
      </c>
      <c r="K78" s="112">
        <f t="shared" si="8"/>
        <v>35026.2912</v>
      </c>
      <c r="L78" s="180">
        <v>35</v>
      </c>
      <c r="M78" s="153">
        <f t="shared" si="5"/>
        <v>30.8</v>
      </c>
    </row>
    <row r="79" spans="1:13" ht="12.75">
      <c r="A79" s="2">
        <v>1</v>
      </c>
      <c r="B79" s="462" t="s">
        <v>6</v>
      </c>
      <c r="C79" s="406"/>
      <c r="D79" s="87">
        <v>8</v>
      </c>
      <c r="E79" s="2">
        <v>487.3</v>
      </c>
      <c r="F79" s="138">
        <v>4.6</v>
      </c>
      <c r="G79" s="109">
        <f t="shared" si="7"/>
        <v>26898.96</v>
      </c>
      <c r="H79" s="196">
        <v>62</v>
      </c>
      <c r="I79" s="119">
        <f t="shared" si="6"/>
        <v>16677.3552</v>
      </c>
      <c r="J79" s="190">
        <v>16600</v>
      </c>
      <c r="K79" s="120">
        <f t="shared" si="8"/>
        <v>33277.355200000005</v>
      </c>
      <c r="L79" s="147">
        <v>33</v>
      </c>
      <c r="M79" s="151">
        <f t="shared" si="5"/>
        <v>29.04</v>
      </c>
    </row>
    <row r="80" spans="1:13" ht="12.75">
      <c r="A80" s="2"/>
      <c r="B80" s="174"/>
      <c r="C80" s="24"/>
      <c r="D80" s="12"/>
      <c r="E80" s="3"/>
      <c r="F80" s="10"/>
      <c r="G80" s="56"/>
      <c r="H80" s="112"/>
      <c r="I80" s="112"/>
      <c r="J80" s="112"/>
      <c r="K80" s="112">
        <f t="shared" si="8"/>
        <v>0</v>
      </c>
      <c r="L80" s="180"/>
      <c r="M80" s="156"/>
    </row>
    <row r="81" spans="1:13" ht="12.75">
      <c r="A81" s="2">
        <v>1</v>
      </c>
      <c r="B81" s="460" t="s">
        <v>7</v>
      </c>
      <c r="C81" s="404"/>
      <c r="D81" s="89" t="s">
        <v>71</v>
      </c>
      <c r="E81" s="3">
        <v>950.4</v>
      </c>
      <c r="F81" s="139">
        <v>3.76</v>
      </c>
      <c r="G81" s="56">
        <f t="shared" si="7"/>
        <v>42882.047999999995</v>
      </c>
      <c r="H81" s="119">
        <v>57</v>
      </c>
      <c r="I81" s="119">
        <f t="shared" si="6"/>
        <v>24442.767359999994</v>
      </c>
      <c r="J81" s="194">
        <v>3400</v>
      </c>
      <c r="K81" s="120">
        <f t="shared" si="8"/>
        <v>27842.767359999994</v>
      </c>
      <c r="L81" s="147">
        <v>28</v>
      </c>
      <c r="M81" s="151">
        <f t="shared" si="5"/>
        <v>24.64</v>
      </c>
    </row>
    <row r="82" spans="1:13" ht="12.75">
      <c r="A82" s="2"/>
      <c r="B82" s="17"/>
      <c r="C82" s="15"/>
      <c r="D82" s="12"/>
      <c r="E82" s="3"/>
      <c r="F82" s="10"/>
      <c r="G82" s="56"/>
      <c r="H82" s="119"/>
      <c r="I82" s="119"/>
      <c r="J82" s="190"/>
      <c r="K82" s="112">
        <f t="shared" si="8"/>
        <v>0</v>
      </c>
      <c r="L82" s="180"/>
      <c r="M82" s="156"/>
    </row>
    <row r="83" spans="1:13" ht="12.75">
      <c r="A83" s="2">
        <v>1</v>
      </c>
      <c r="B83" s="64" t="s">
        <v>9</v>
      </c>
      <c r="D83" s="45">
        <v>1</v>
      </c>
      <c r="E83" s="20">
        <v>322.3</v>
      </c>
      <c r="F83" s="141">
        <v>2.6</v>
      </c>
      <c r="G83" s="56">
        <f t="shared" si="7"/>
        <v>10055.76</v>
      </c>
      <c r="H83" s="119">
        <v>87</v>
      </c>
      <c r="I83" s="119">
        <f t="shared" si="6"/>
        <v>8748.5112</v>
      </c>
      <c r="J83" s="190">
        <v>8800</v>
      </c>
      <c r="K83" s="120">
        <f t="shared" si="8"/>
        <v>17548.5112</v>
      </c>
      <c r="L83" s="147">
        <v>17.5</v>
      </c>
      <c r="M83" s="151">
        <f t="shared" si="5"/>
        <v>15.4</v>
      </c>
    </row>
    <row r="84" spans="1:13" ht="12.75">
      <c r="A84" s="6">
        <v>1</v>
      </c>
      <c r="B84" s="64" t="s">
        <v>9</v>
      </c>
      <c r="D84" s="45" t="s">
        <v>47</v>
      </c>
      <c r="E84" s="20">
        <v>332</v>
      </c>
      <c r="F84" s="141">
        <v>3</v>
      </c>
      <c r="G84" s="56">
        <f t="shared" si="7"/>
        <v>11952</v>
      </c>
      <c r="H84" s="119">
        <v>87</v>
      </c>
      <c r="I84" s="119">
        <f t="shared" si="6"/>
        <v>10398.24</v>
      </c>
      <c r="J84" s="190">
        <v>10400</v>
      </c>
      <c r="K84" s="112">
        <f t="shared" si="8"/>
        <v>20798.239999999998</v>
      </c>
      <c r="L84" s="180">
        <v>20.8</v>
      </c>
      <c r="M84" s="153">
        <f t="shared" si="5"/>
        <v>18.304000000000002</v>
      </c>
    </row>
    <row r="85" spans="1:13" ht="12.75">
      <c r="A85" s="4">
        <v>1</v>
      </c>
      <c r="B85" s="36" t="s">
        <v>9</v>
      </c>
      <c r="D85" s="45">
        <v>2</v>
      </c>
      <c r="E85" s="20">
        <v>336.5</v>
      </c>
      <c r="F85" s="141">
        <v>3</v>
      </c>
      <c r="G85" s="56">
        <f t="shared" si="7"/>
        <v>12114</v>
      </c>
      <c r="H85" s="119">
        <v>89</v>
      </c>
      <c r="I85" s="119">
        <f t="shared" si="6"/>
        <v>10781.46</v>
      </c>
      <c r="J85" s="190">
        <v>10800</v>
      </c>
      <c r="K85" s="120">
        <f t="shared" si="8"/>
        <v>21581.46</v>
      </c>
      <c r="L85" s="147">
        <v>21.6</v>
      </c>
      <c r="M85" s="151">
        <f t="shared" si="5"/>
        <v>19.008000000000003</v>
      </c>
    </row>
    <row r="86" spans="1:13" ht="12.75">
      <c r="A86" s="60">
        <v>1</v>
      </c>
      <c r="B86" s="36" t="s">
        <v>9</v>
      </c>
      <c r="D86" s="45" t="s">
        <v>45</v>
      </c>
      <c r="E86" s="20">
        <v>325.7</v>
      </c>
      <c r="F86" s="141">
        <v>3</v>
      </c>
      <c r="G86" s="56">
        <f t="shared" si="7"/>
        <v>11725.199999999999</v>
      </c>
      <c r="H86" s="119">
        <v>100</v>
      </c>
      <c r="I86" s="119">
        <f t="shared" si="6"/>
        <v>11725.2</v>
      </c>
      <c r="J86" s="190">
        <v>-700</v>
      </c>
      <c r="K86" s="112">
        <f t="shared" si="8"/>
        <v>11025.2</v>
      </c>
      <c r="L86" s="180">
        <v>11</v>
      </c>
      <c r="M86" s="153">
        <f t="shared" si="5"/>
        <v>9.68</v>
      </c>
    </row>
    <row r="87" spans="1:13" ht="12.75">
      <c r="A87" s="60">
        <v>1</v>
      </c>
      <c r="B87" s="36" t="s">
        <v>9</v>
      </c>
      <c r="D87" s="45">
        <v>3</v>
      </c>
      <c r="E87" s="35">
        <v>328.1</v>
      </c>
      <c r="F87" s="141">
        <v>3</v>
      </c>
      <c r="G87" s="56">
        <f t="shared" si="7"/>
        <v>11811.6</v>
      </c>
      <c r="H87" s="119">
        <v>100</v>
      </c>
      <c r="I87" s="119">
        <f t="shared" si="6"/>
        <v>11811.6</v>
      </c>
      <c r="J87" s="190">
        <v>12000</v>
      </c>
      <c r="K87" s="120">
        <f t="shared" si="8"/>
        <v>23811.6</v>
      </c>
      <c r="L87" s="147">
        <v>23.8</v>
      </c>
      <c r="M87" s="151">
        <f t="shared" si="5"/>
        <v>20.944</v>
      </c>
    </row>
    <row r="88" spans="1:13" ht="12.75">
      <c r="A88" s="60">
        <v>1</v>
      </c>
      <c r="B88" s="36" t="s">
        <v>9</v>
      </c>
      <c r="D88" s="45">
        <v>4</v>
      </c>
      <c r="E88" s="35">
        <v>334.6</v>
      </c>
      <c r="F88" s="141">
        <v>2.6</v>
      </c>
      <c r="G88" s="56">
        <f t="shared" si="7"/>
        <v>10439.52</v>
      </c>
      <c r="H88" s="119">
        <v>88</v>
      </c>
      <c r="I88" s="119">
        <f t="shared" si="6"/>
        <v>9186.7776</v>
      </c>
      <c r="J88" s="190">
        <v>9200</v>
      </c>
      <c r="K88" s="112">
        <f t="shared" si="8"/>
        <v>18386.7776</v>
      </c>
      <c r="L88" s="180">
        <v>18.4</v>
      </c>
      <c r="M88" s="153">
        <f t="shared" si="5"/>
        <v>16.192</v>
      </c>
    </row>
    <row r="89" spans="1:13" ht="12.75">
      <c r="A89" s="60">
        <v>1</v>
      </c>
      <c r="B89" s="36" t="s">
        <v>9</v>
      </c>
      <c r="D89" s="45">
        <v>5</v>
      </c>
      <c r="E89" s="35">
        <v>327.4</v>
      </c>
      <c r="F89" s="141">
        <v>3</v>
      </c>
      <c r="G89" s="56">
        <f t="shared" si="7"/>
        <v>11786.4</v>
      </c>
      <c r="H89" s="119">
        <v>76</v>
      </c>
      <c r="I89" s="119">
        <f t="shared" si="6"/>
        <v>8957.664</v>
      </c>
      <c r="J89" s="190">
        <v>-2600</v>
      </c>
      <c r="K89" s="120">
        <f t="shared" si="8"/>
        <v>6357.664000000001</v>
      </c>
      <c r="L89" s="147">
        <v>6.4</v>
      </c>
      <c r="M89" s="151">
        <f t="shared" si="5"/>
        <v>5.632000000000001</v>
      </c>
    </row>
    <row r="90" spans="1:13" ht="12.75">
      <c r="A90" s="60">
        <v>1</v>
      </c>
      <c r="B90" s="36" t="s">
        <v>9</v>
      </c>
      <c r="D90" s="45">
        <v>6</v>
      </c>
      <c r="E90" s="35">
        <v>327.4</v>
      </c>
      <c r="F90" s="141">
        <v>3</v>
      </c>
      <c r="G90" s="56">
        <f t="shared" si="7"/>
        <v>11786.4</v>
      </c>
      <c r="H90" s="112">
        <v>97</v>
      </c>
      <c r="I90" s="119">
        <f t="shared" si="6"/>
        <v>11432.808</v>
      </c>
      <c r="J90" s="190">
        <v>11600</v>
      </c>
      <c r="K90" s="112">
        <f t="shared" si="8"/>
        <v>23032.808</v>
      </c>
      <c r="L90" s="180">
        <v>23</v>
      </c>
      <c r="M90" s="153">
        <f t="shared" si="5"/>
        <v>20.24</v>
      </c>
    </row>
    <row r="91" spans="1:13" ht="12.75">
      <c r="A91" s="60">
        <v>1</v>
      </c>
      <c r="B91" s="36" t="s">
        <v>9</v>
      </c>
      <c r="D91" s="45">
        <v>8</v>
      </c>
      <c r="E91" s="20">
        <v>332.6</v>
      </c>
      <c r="F91" s="141">
        <v>2.6</v>
      </c>
      <c r="G91" s="56">
        <f t="shared" si="7"/>
        <v>10377.12</v>
      </c>
      <c r="H91" s="119">
        <v>100</v>
      </c>
      <c r="I91" s="119">
        <f t="shared" si="6"/>
        <v>10377.12</v>
      </c>
      <c r="J91" s="190">
        <v>8500</v>
      </c>
      <c r="K91" s="120">
        <f t="shared" si="8"/>
        <v>18877.120000000003</v>
      </c>
      <c r="L91" s="147">
        <v>18.9</v>
      </c>
      <c r="M91" s="151">
        <f t="shared" si="5"/>
        <v>16.631999999999998</v>
      </c>
    </row>
    <row r="92" spans="1:13" ht="12.75">
      <c r="A92" s="60">
        <v>1</v>
      </c>
      <c r="B92" s="36" t="s">
        <v>9</v>
      </c>
      <c r="D92" s="45">
        <v>9</v>
      </c>
      <c r="E92" s="20">
        <v>332.5</v>
      </c>
      <c r="F92" s="141">
        <v>3</v>
      </c>
      <c r="G92" s="56">
        <f t="shared" si="7"/>
        <v>11970</v>
      </c>
      <c r="H92" s="119">
        <v>81</v>
      </c>
      <c r="I92" s="119">
        <f t="shared" si="6"/>
        <v>9695.7</v>
      </c>
      <c r="J92" s="190">
        <v>8900</v>
      </c>
      <c r="K92" s="112">
        <f t="shared" si="8"/>
        <v>18595.7</v>
      </c>
      <c r="L92" s="180">
        <v>18.6</v>
      </c>
      <c r="M92" s="153">
        <f t="shared" si="5"/>
        <v>16.368000000000002</v>
      </c>
    </row>
    <row r="93" spans="1:13" ht="12.75">
      <c r="A93" s="60">
        <v>1</v>
      </c>
      <c r="B93" s="36" t="s">
        <v>9</v>
      </c>
      <c r="D93" s="45">
        <v>11</v>
      </c>
      <c r="E93" s="35">
        <v>327.1</v>
      </c>
      <c r="F93" s="141">
        <v>3</v>
      </c>
      <c r="G93" s="56">
        <f t="shared" si="7"/>
        <v>11775.6</v>
      </c>
      <c r="H93" s="119">
        <v>94</v>
      </c>
      <c r="I93" s="119">
        <f t="shared" si="6"/>
        <v>11069.064000000002</v>
      </c>
      <c r="J93" s="190">
        <v>10200</v>
      </c>
      <c r="K93" s="120">
        <f t="shared" si="8"/>
        <v>21269.064000000002</v>
      </c>
      <c r="L93" s="147">
        <v>21.2</v>
      </c>
      <c r="M93" s="151">
        <f t="shared" si="5"/>
        <v>18.656</v>
      </c>
    </row>
    <row r="94" spans="1:13" ht="12.75">
      <c r="A94" s="60">
        <v>1</v>
      </c>
      <c r="B94" s="101" t="s">
        <v>9</v>
      </c>
      <c r="D94" s="102">
        <v>13</v>
      </c>
      <c r="E94" s="103">
        <v>332.9</v>
      </c>
      <c r="F94" s="142">
        <v>3</v>
      </c>
      <c r="G94" s="56">
        <f t="shared" si="7"/>
        <v>11984.4</v>
      </c>
      <c r="H94" s="119">
        <v>83</v>
      </c>
      <c r="I94" s="119">
        <f t="shared" si="6"/>
        <v>9947.052</v>
      </c>
      <c r="J94" s="190">
        <v>4100</v>
      </c>
      <c r="K94" s="112">
        <f t="shared" si="8"/>
        <v>14047.052</v>
      </c>
      <c r="L94" s="180">
        <v>14</v>
      </c>
      <c r="M94" s="153">
        <f t="shared" si="5"/>
        <v>12.32</v>
      </c>
    </row>
    <row r="95" spans="1:13" ht="12.75">
      <c r="A95" s="60">
        <v>1</v>
      </c>
      <c r="B95" s="403" t="s">
        <v>10</v>
      </c>
      <c r="C95" s="404"/>
      <c r="D95" s="89">
        <v>14</v>
      </c>
      <c r="E95" s="3">
        <v>3748.25</v>
      </c>
      <c r="F95" s="132">
        <v>1.97</v>
      </c>
      <c r="G95" s="56">
        <f t="shared" si="7"/>
        <v>88608.63</v>
      </c>
      <c r="H95" s="112">
        <v>94</v>
      </c>
      <c r="I95" s="119">
        <f t="shared" si="6"/>
        <v>83292.1122</v>
      </c>
      <c r="J95" s="195">
        <v>-19800</v>
      </c>
      <c r="K95" s="120">
        <f t="shared" si="8"/>
        <v>63492.1122</v>
      </c>
      <c r="L95" s="147">
        <v>63</v>
      </c>
      <c r="M95" s="151">
        <f t="shared" si="5"/>
        <v>55.44</v>
      </c>
    </row>
    <row r="96" spans="1:13" ht="12.75">
      <c r="A96" s="60">
        <v>1</v>
      </c>
      <c r="B96" s="29" t="s">
        <v>10</v>
      </c>
      <c r="C96" s="26"/>
      <c r="D96" s="97">
        <v>26</v>
      </c>
      <c r="E96" s="7">
        <v>1038.2</v>
      </c>
      <c r="F96" s="134">
        <v>2.22</v>
      </c>
      <c r="G96" s="56">
        <f t="shared" si="7"/>
        <v>27657.648</v>
      </c>
      <c r="H96" s="119">
        <v>82</v>
      </c>
      <c r="I96" s="119">
        <f t="shared" si="6"/>
        <v>22679.27136</v>
      </c>
      <c r="J96" s="190">
        <v>23800</v>
      </c>
      <c r="K96" s="112">
        <f t="shared" si="8"/>
        <v>46479.27136</v>
      </c>
      <c r="L96" s="180">
        <v>46</v>
      </c>
      <c r="M96" s="153">
        <f t="shared" si="5"/>
        <v>40.48</v>
      </c>
    </row>
    <row r="97" spans="1:13" ht="12.75">
      <c r="A97" s="60">
        <v>1</v>
      </c>
      <c r="B97" s="17" t="s">
        <v>10</v>
      </c>
      <c r="C97" s="15"/>
      <c r="D97" s="89">
        <v>28</v>
      </c>
      <c r="E97" s="3">
        <v>1068.9</v>
      </c>
      <c r="F97" s="132">
        <v>2.22</v>
      </c>
      <c r="G97" s="56">
        <f t="shared" si="7"/>
        <v>28475.496000000006</v>
      </c>
      <c r="H97" s="119">
        <v>80</v>
      </c>
      <c r="I97" s="119">
        <f t="shared" si="6"/>
        <v>22780.396800000006</v>
      </c>
      <c r="J97" s="190">
        <v>15400</v>
      </c>
      <c r="K97" s="120">
        <f t="shared" si="8"/>
        <v>38180.3968</v>
      </c>
      <c r="L97" s="147">
        <v>38</v>
      </c>
      <c r="M97" s="151">
        <f t="shared" si="5"/>
        <v>33.44</v>
      </c>
    </row>
    <row r="98" spans="2:13" ht="12.75">
      <c r="B98" s="447"/>
      <c r="C98" s="448"/>
      <c r="D98" s="12"/>
      <c r="E98" s="12"/>
      <c r="F98" s="12"/>
      <c r="G98" s="56"/>
      <c r="H98" s="197"/>
      <c r="I98" s="119"/>
      <c r="J98" s="198"/>
      <c r="K98" s="112">
        <f t="shared" si="8"/>
        <v>0</v>
      </c>
      <c r="L98" s="180"/>
      <c r="M98" s="156"/>
    </row>
    <row r="99" spans="1:13" ht="12.75">
      <c r="A99">
        <v>1</v>
      </c>
      <c r="B99" s="462" t="s">
        <v>11</v>
      </c>
      <c r="C99" s="406"/>
      <c r="D99" s="87">
        <v>1</v>
      </c>
      <c r="E99" s="2">
        <v>1582.2</v>
      </c>
      <c r="F99" s="126">
        <v>1.87</v>
      </c>
      <c r="G99" s="56">
        <f t="shared" si="7"/>
        <v>35504.56800000001</v>
      </c>
      <c r="H99" s="119">
        <v>85</v>
      </c>
      <c r="I99" s="119">
        <f t="shared" si="6"/>
        <v>30178.882800000007</v>
      </c>
      <c r="J99" s="190">
        <v>-13900</v>
      </c>
      <c r="K99" s="120">
        <f t="shared" si="8"/>
        <v>16278.882800000007</v>
      </c>
      <c r="L99" s="147">
        <v>16.2</v>
      </c>
      <c r="M99" s="151">
        <f t="shared" si="5"/>
        <v>14.256</v>
      </c>
    </row>
    <row r="100" spans="1:13" ht="12.75">
      <c r="A100">
        <v>1</v>
      </c>
      <c r="B100" s="403" t="s">
        <v>11</v>
      </c>
      <c r="C100" s="404"/>
      <c r="D100" s="89">
        <v>3</v>
      </c>
      <c r="E100" s="3">
        <v>1085.3</v>
      </c>
      <c r="F100" s="132">
        <v>1.57</v>
      </c>
      <c r="G100" s="56">
        <f t="shared" si="7"/>
        <v>20447.052</v>
      </c>
      <c r="H100" s="112">
        <v>86</v>
      </c>
      <c r="I100" s="119">
        <f t="shared" si="6"/>
        <v>17584.46472</v>
      </c>
      <c r="J100" s="195">
        <v>1000</v>
      </c>
      <c r="K100" s="112">
        <f t="shared" si="8"/>
        <v>18584.46472</v>
      </c>
      <c r="L100" s="180">
        <v>18.6</v>
      </c>
      <c r="M100" s="153">
        <f t="shared" si="5"/>
        <v>16.368000000000002</v>
      </c>
    </row>
    <row r="101" spans="1:13" ht="12.75">
      <c r="A101">
        <v>1</v>
      </c>
      <c r="B101" s="461" t="s">
        <v>11</v>
      </c>
      <c r="C101" s="390"/>
      <c r="D101" s="100">
        <v>4</v>
      </c>
      <c r="E101" s="6">
        <v>1084.2</v>
      </c>
      <c r="F101" s="145">
        <v>1.57</v>
      </c>
      <c r="G101" s="56">
        <f t="shared" si="7"/>
        <v>20426.328</v>
      </c>
      <c r="H101" s="120">
        <v>74</v>
      </c>
      <c r="I101" s="119">
        <f t="shared" si="6"/>
        <v>15115.482720000002</v>
      </c>
      <c r="J101" s="194">
        <v>11600</v>
      </c>
      <c r="K101" s="120">
        <f t="shared" si="8"/>
        <v>26715.48272</v>
      </c>
      <c r="L101" s="147">
        <v>26.7</v>
      </c>
      <c r="M101" s="151">
        <f t="shared" si="5"/>
        <v>23.496</v>
      </c>
    </row>
    <row r="102" spans="2:13" ht="12.75">
      <c r="B102" s="17"/>
      <c r="C102" s="15"/>
      <c r="D102" s="12"/>
      <c r="E102" s="3"/>
      <c r="F102" s="3"/>
      <c r="G102" s="56"/>
      <c r="H102" s="119"/>
      <c r="I102" s="119"/>
      <c r="J102" s="190"/>
      <c r="K102" s="112">
        <f t="shared" si="8"/>
        <v>0</v>
      </c>
      <c r="L102" s="180"/>
      <c r="M102" s="156"/>
    </row>
    <row r="103" spans="1:13" ht="12.75">
      <c r="A103">
        <v>1</v>
      </c>
      <c r="B103" s="460" t="s">
        <v>12</v>
      </c>
      <c r="C103" s="404"/>
      <c r="D103" s="89">
        <v>1</v>
      </c>
      <c r="E103" s="3">
        <v>6552.36</v>
      </c>
      <c r="F103" s="132">
        <v>1.87</v>
      </c>
      <c r="G103" s="56">
        <f t="shared" si="7"/>
        <v>147034.9584</v>
      </c>
      <c r="H103" s="119">
        <v>90</v>
      </c>
      <c r="I103" s="119">
        <f t="shared" si="6"/>
        <v>132331.46256</v>
      </c>
      <c r="J103" s="190">
        <v>-47500</v>
      </c>
      <c r="K103" s="120">
        <f t="shared" si="8"/>
        <v>84831.46256000001</v>
      </c>
      <c r="L103" s="147">
        <v>84.3</v>
      </c>
      <c r="M103" s="151">
        <f t="shared" si="5"/>
        <v>74.184</v>
      </c>
    </row>
    <row r="104" spans="2:13" ht="12.75">
      <c r="B104" s="29"/>
      <c r="C104" s="29"/>
      <c r="D104" s="28"/>
      <c r="E104" s="7"/>
      <c r="F104" s="7"/>
      <c r="G104" s="56"/>
      <c r="H104" s="112"/>
      <c r="I104" s="119"/>
      <c r="J104" s="190"/>
      <c r="K104" s="112">
        <f t="shared" si="8"/>
        <v>0</v>
      </c>
      <c r="L104" s="180"/>
      <c r="M104" s="156"/>
    </row>
    <row r="105" spans="1:13" ht="12.75">
      <c r="A105">
        <v>1</v>
      </c>
      <c r="B105" s="36" t="s">
        <v>37</v>
      </c>
      <c r="D105" s="45">
        <v>2</v>
      </c>
      <c r="E105" s="52">
        <v>154.1</v>
      </c>
      <c r="F105" s="134">
        <v>2.38</v>
      </c>
      <c r="G105" s="112">
        <f t="shared" si="7"/>
        <v>4401.096</v>
      </c>
      <c r="H105" s="191">
        <v>61</v>
      </c>
      <c r="I105" s="119">
        <f t="shared" si="6"/>
        <v>2684.6685599999996</v>
      </c>
      <c r="J105" s="190">
        <v>2700</v>
      </c>
      <c r="K105" s="154">
        <f t="shared" si="8"/>
        <v>5384.66856</v>
      </c>
      <c r="L105" s="186">
        <v>5.3</v>
      </c>
      <c r="M105" s="152">
        <f t="shared" si="5"/>
        <v>4.664</v>
      </c>
    </row>
    <row r="106" spans="1:13" ht="12.75">
      <c r="A106">
        <v>1</v>
      </c>
      <c r="B106" s="36" t="s">
        <v>37</v>
      </c>
      <c r="D106" s="45">
        <v>3</v>
      </c>
      <c r="E106" s="52">
        <v>78.1</v>
      </c>
      <c r="F106" s="134">
        <v>2.38</v>
      </c>
      <c r="G106" s="112">
        <f t="shared" si="7"/>
        <v>2230.536</v>
      </c>
      <c r="H106" s="191">
        <v>91</v>
      </c>
      <c r="I106" s="119">
        <f t="shared" si="6"/>
        <v>2029.7877600000002</v>
      </c>
      <c r="J106" s="190">
        <v>2000</v>
      </c>
      <c r="K106" s="112">
        <f t="shared" si="8"/>
        <v>4029.78776</v>
      </c>
      <c r="L106" s="180">
        <v>4</v>
      </c>
      <c r="M106" s="153">
        <f t="shared" si="5"/>
        <v>3.52</v>
      </c>
    </row>
    <row r="107" spans="1:13" ht="12.75">
      <c r="A107">
        <v>1</v>
      </c>
      <c r="B107" s="36" t="s">
        <v>37</v>
      </c>
      <c r="D107" s="45" t="s">
        <v>319</v>
      </c>
      <c r="E107" s="11">
        <v>126.5</v>
      </c>
      <c r="F107" s="134">
        <v>2.35</v>
      </c>
      <c r="G107" s="56">
        <f t="shared" si="7"/>
        <v>3567.3</v>
      </c>
      <c r="H107" s="119">
        <v>95</v>
      </c>
      <c r="I107" s="119">
        <f t="shared" si="6"/>
        <v>3388.935</v>
      </c>
      <c r="J107" s="190">
        <v>3700</v>
      </c>
      <c r="K107" s="119">
        <f t="shared" si="8"/>
        <v>7088.9349999999995</v>
      </c>
      <c r="L107" s="181">
        <v>7.1</v>
      </c>
      <c r="M107" s="150">
        <f t="shared" si="5"/>
        <v>6.247999999999999</v>
      </c>
    </row>
    <row r="108" spans="1:13" ht="12.75">
      <c r="A108">
        <v>1</v>
      </c>
      <c r="B108" s="36" t="s">
        <v>37</v>
      </c>
      <c r="D108" s="45" t="s">
        <v>335</v>
      </c>
      <c r="E108" s="52">
        <v>77</v>
      </c>
      <c r="F108" s="136">
        <v>4.2</v>
      </c>
      <c r="G108" s="56">
        <f t="shared" si="7"/>
        <v>3880.8</v>
      </c>
      <c r="H108" s="119">
        <v>95</v>
      </c>
      <c r="I108" s="119">
        <f t="shared" si="6"/>
        <v>3686.76</v>
      </c>
      <c r="J108" s="190">
        <v>4000</v>
      </c>
      <c r="K108" s="154">
        <f t="shared" si="8"/>
        <v>7686.76</v>
      </c>
      <c r="L108" s="186">
        <v>7.7</v>
      </c>
      <c r="M108" s="152">
        <f t="shared" si="5"/>
        <v>6.776</v>
      </c>
    </row>
    <row r="109" spans="1:13" ht="12.75">
      <c r="A109">
        <v>1</v>
      </c>
      <c r="B109" s="36" t="s">
        <v>37</v>
      </c>
      <c r="D109" s="45">
        <v>24</v>
      </c>
      <c r="E109" s="52">
        <v>150</v>
      </c>
      <c r="F109" s="134">
        <v>2.47</v>
      </c>
      <c r="G109" s="56">
        <f t="shared" si="7"/>
        <v>4446.000000000001</v>
      </c>
      <c r="H109" s="119">
        <v>96</v>
      </c>
      <c r="I109" s="119">
        <f t="shared" si="6"/>
        <v>4268.160000000001</v>
      </c>
      <c r="J109" s="190">
        <v>4300</v>
      </c>
      <c r="K109" s="120">
        <f t="shared" si="8"/>
        <v>8568.16</v>
      </c>
      <c r="L109" s="147">
        <v>8.6</v>
      </c>
      <c r="M109" s="151">
        <f t="shared" si="5"/>
        <v>7.568</v>
      </c>
    </row>
    <row r="110" spans="1:13" ht="12.75">
      <c r="A110">
        <v>1</v>
      </c>
      <c r="B110" s="36" t="s">
        <v>37</v>
      </c>
      <c r="D110" s="45">
        <v>25</v>
      </c>
      <c r="E110" s="52">
        <v>693.8</v>
      </c>
      <c r="F110" s="136">
        <v>3.1</v>
      </c>
      <c r="G110" s="56">
        <f t="shared" si="7"/>
        <v>25809.359999999997</v>
      </c>
      <c r="H110" s="119">
        <v>90</v>
      </c>
      <c r="I110" s="119">
        <f t="shared" si="6"/>
        <v>23228.424</v>
      </c>
      <c r="J110" s="190">
        <v>23300</v>
      </c>
      <c r="K110" s="112">
        <f t="shared" si="8"/>
        <v>46528.424</v>
      </c>
      <c r="L110" s="180">
        <v>46.5</v>
      </c>
      <c r="M110" s="153">
        <f t="shared" si="5"/>
        <v>40.92</v>
      </c>
    </row>
    <row r="111" spans="1:13" ht="12.75">
      <c r="A111">
        <v>1</v>
      </c>
      <c r="B111" s="36" t="s">
        <v>37</v>
      </c>
      <c r="D111" s="45">
        <v>27</v>
      </c>
      <c r="E111" s="52">
        <v>706.9</v>
      </c>
      <c r="F111" s="136">
        <v>3.3</v>
      </c>
      <c r="G111" s="56">
        <f t="shared" si="7"/>
        <v>27993.239999999998</v>
      </c>
      <c r="H111" s="119">
        <v>96</v>
      </c>
      <c r="I111" s="119">
        <f t="shared" si="6"/>
        <v>26873.5104</v>
      </c>
      <c r="J111" s="190">
        <v>22900</v>
      </c>
      <c r="K111" s="120">
        <f t="shared" si="8"/>
        <v>49773.5104</v>
      </c>
      <c r="L111" s="147">
        <v>49.7</v>
      </c>
      <c r="M111" s="151">
        <f t="shared" si="5"/>
        <v>43.736000000000004</v>
      </c>
    </row>
    <row r="112" spans="1:13" ht="12.75">
      <c r="A112">
        <v>1</v>
      </c>
      <c r="B112" s="403" t="s">
        <v>17</v>
      </c>
      <c r="C112" s="404"/>
      <c r="D112" s="93">
        <v>23</v>
      </c>
      <c r="E112" s="51">
        <v>1276.6</v>
      </c>
      <c r="F112" s="134">
        <v>2.47</v>
      </c>
      <c r="G112" s="56">
        <f t="shared" si="7"/>
        <v>37838.424</v>
      </c>
      <c r="H112" s="119">
        <v>97</v>
      </c>
      <c r="I112" s="119">
        <f t="shared" si="6"/>
        <v>36703.27128</v>
      </c>
      <c r="J112" s="190">
        <v>-5700</v>
      </c>
      <c r="K112" s="112">
        <f t="shared" si="8"/>
        <v>31003.27128</v>
      </c>
      <c r="L112" s="180">
        <v>31</v>
      </c>
      <c r="M112" s="153">
        <f t="shared" si="5"/>
        <v>27.28</v>
      </c>
    </row>
    <row r="113" spans="1:13" ht="12.75">
      <c r="A113">
        <v>1</v>
      </c>
      <c r="B113" s="403" t="s">
        <v>17</v>
      </c>
      <c r="C113" s="404"/>
      <c r="D113" s="93" t="s">
        <v>320</v>
      </c>
      <c r="E113" s="113">
        <v>41</v>
      </c>
      <c r="F113" s="130">
        <v>3</v>
      </c>
      <c r="G113" s="56">
        <f t="shared" si="7"/>
        <v>1476</v>
      </c>
      <c r="H113" s="112">
        <v>99</v>
      </c>
      <c r="I113" s="119">
        <f t="shared" si="6"/>
        <v>1461.24</v>
      </c>
      <c r="J113" s="195">
        <v>1400</v>
      </c>
      <c r="K113" s="120">
        <f t="shared" si="8"/>
        <v>2861.24</v>
      </c>
      <c r="L113" s="147">
        <v>2.9</v>
      </c>
      <c r="M113" s="151">
        <f t="shared" si="5"/>
        <v>2.552</v>
      </c>
    </row>
    <row r="114" spans="2:13" ht="12.75">
      <c r="B114" s="466"/>
      <c r="C114" s="466"/>
      <c r="D114" s="94"/>
      <c r="E114" s="95"/>
      <c r="F114" s="21"/>
      <c r="G114" s="56">
        <f t="shared" si="7"/>
        <v>0</v>
      </c>
      <c r="H114" s="120"/>
      <c r="I114" s="119">
        <f t="shared" si="6"/>
        <v>0</v>
      </c>
      <c r="J114" s="194"/>
      <c r="K114" s="112">
        <f t="shared" si="8"/>
        <v>0</v>
      </c>
      <c r="L114" s="180"/>
      <c r="M114" s="156"/>
    </row>
    <row r="115" spans="1:13" ht="12.75">
      <c r="A115" s="7">
        <v>1</v>
      </c>
      <c r="B115" s="13" t="s">
        <v>13</v>
      </c>
      <c r="C115" s="13"/>
      <c r="D115" s="92">
        <v>3</v>
      </c>
      <c r="E115" s="13">
        <v>722.8</v>
      </c>
      <c r="F115" s="132">
        <v>2.67</v>
      </c>
      <c r="G115" s="56">
        <f t="shared" si="7"/>
        <v>23158.511999999995</v>
      </c>
      <c r="H115" s="119">
        <v>67</v>
      </c>
      <c r="I115" s="119">
        <f t="shared" si="6"/>
        <v>15516.203039999999</v>
      </c>
      <c r="J115" s="190">
        <v>14700</v>
      </c>
      <c r="K115" s="120">
        <f t="shared" si="8"/>
        <v>30216.20304</v>
      </c>
      <c r="L115" s="147">
        <v>30.2</v>
      </c>
      <c r="M115" s="151">
        <f t="shared" si="5"/>
        <v>26.576</v>
      </c>
    </row>
    <row r="116" spans="1:13" ht="12.75">
      <c r="A116" s="2">
        <v>1</v>
      </c>
      <c r="B116" t="s">
        <v>13</v>
      </c>
      <c r="D116" s="93">
        <v>12</v>
      </c>
      <c r="E116">
        <v>863.6</v>
      </c>
      <c r="F116" s="144">
        <v>1.57</v>
      </c>
      <c r="G116" s="56">
        <f t="shared" si="7"/>
        <v>16270.224000000002</v>
      </c>
      <c r="H116" s="119">
        <v>93</v>
      </c>
      <c r="I116" s="119">
        <f t="shared" si="6"/>
        <v>15131.308320000002</v>
      </c>
      <c r="J116" s="190">
        <v>-2100</v>
      </c>
      <c r="K116" s="112">
        <f t="shared" si="8"/>
        <v>13031.308320000002</v>
      </c>
      <c r="L116" s="180">
        <v>13</v>
      </c>
      <c r="M116" s="153">
        <f t="shared" si="5"/>
        <v>11.44</v>
      </c>
    </row>
    <row r="117" spans="1:13" ht="12.75">
      <c r="A117" s="2">
        <v>1</v>
      </c>
      <c r="B117" s="13" t="s">
        <v>13</v>
      </c>
      <c r="C117" s="13"/>
      <c r="D117" s="93">
        <v>14</v>
      </c>
      <c r="E117" s="13">
        <v>908.5</v>
      </c>
      <c r="F117" s="132">
        <v>1.57</v>
      </c>
      <c r="G117" s="56">
        <f t="shared" si="7"/>
        <v>17116.14</v>
      </c>
      <c r="H117" s="119">
        <v>93</v>
      </c>
      <c r="I117" s="119">
        <f t="shared" si="6"/>
        <v>15918.0102</v>
      </c>
      <c r="J117" s="190">
        <v>6200</v>
      </c>
      <c r="K117" s="120">
        <f t="shared" si="8"/>
        <v>22118.0102</v>
      </c>
      <c r="L117" s="147">
        <v>22.1</v>
      </c>
      <c r="M117" s="151">
        <f t="shared" si="5"/>
        <v>19.448</v>
      </c>
    </row>
    <row r="118" spans="1:13" ht="12.75">
      <c r="A118" s="2"/>
      <c r="B118" s="16"/>
      <c r="C118" s="16"/>
      <c r="D118" s="28"/>
      <c r="E118" s="5"/>
      <c r="F118" s="5"/>
      <c r="G118" s="56"/>
      <c r="H118" s="119"/>
      <c r="I118" s="119"/>
      <c r="J118" s="190"/>
      <c r="K118" s="112">
        <f t="shared" si="8"/>
        <v>0</v>
      </c>
      <c r="L118" s="180"/>
      <c r="M118" s="156"/>
    </row>
    <row r="119" spans="1:13" ht="12.75">
      <c r="A119" s="2">
        <v>1</v>
      </c>
      <c r="B119" s="469" t="s">
        <v>8</v>
      </c>
      <c r="C119" s="470"/>
      <c r="D119" s="88">
        <v>6</v>
      </c>
      <c r="E119" s="3">
        <v>1515.6</v>
      </c>
      <c r="F119" s="132">
        <v>1.42</v>
      </c>
      <c r="G119" s="56">
        <f t="shared" si="7"/>
        <v>25825.823999999993</v>
      </c>
      <c r="H119" s="119">
        <v>90</v>
      </c>
      <c r="I119" s="119">
        <f t="shared" si="6"/>
        <v>23243.241599999994</v>
      </c>
      <c r="J119" s="190">
        <v>800</v>
      </c>
      <c r="K119" s="120">
        <f t="shared" si="8"/>
        <v>24043.241599999994</v>
      </c>
      <c r="L119" s="147">
        <v>24</v>
      </c>
      <c r="M119" s="151">
        <f t="shared" si="5"/>
        <v>21.12</v>
      </c>
    </row>
    <row r="120" spans="1:13" ht="12.75">
      <c r="A120" s="2"/>
      <c r="B120" s="18"/>
      <c r="C120" s="18"/>
      <c r="D120" s="86"/>
      <c r="E120" s="3"/>
      <c r="F120" s="3"/>
      <c r="G120" s="56">
        <f t="shared" si="7"/>
        <v>0</v>
      </c>
      <c r="H120" s="119"/>
      <c r="I120" s="119">
        <f t="shared" si="6"/>
        <v>0</v>
      </c>
      <c r="J120" s="190"/>
      <c r="K120" s="112">
        <f t="shared" si="8"/>
        <v>0</v>
      </c>
      <c r="L120" s="180"/>
      <c r="M120" s="156"/>
    </row>
    <row r="121" spans="1:13" ht="12.75">
      <c r="A121" s="2">
        <v>1</v>
      </c>
      <c r="B121" s="64" t="s">
        <v>14</v>
      </c>
      <c r="D121" s="45">
        <v>2</v>
      </c>
      <c r="E121" s="35">
        <v>917.3</v>
      </c>
      <c r="F121" s="130">
        <v>2.29</v>
      </c>
      <c r="G121" s="56">
        <f>E121*F121*12</f>
        <v>25207.403999999995</v>
      </c>
      <c r="H121" s="119">
        <v>95</v>
      </c>
      <c r="I121" s="119">
        <f>G121*H121/100</f>
        <v>23947.033799999994</v>
      </c>
      <c r="J121" s="190">
        <v>-21100</v>
      </c>
      <c r="K121" s="120">
        <f t="shared" si="8"/>
        <v>2847.033799999994</v>
      </c>
      <c r="L121" s="147">
        <v>2.8</v>
      </c>
      <c r="M121" s="151">
        <f t="shared" si="5"/>
        <v>2.464</v>
      </c>
    </row>
    <row r="122" spans="1:13" ht="12.75">
      <c r="A122" s="2">
        <v>1</v>
      </c>
      <c r="B122" s="64" t="s">
        <v>14</v>
      </c>
      <c r="D122" s="45" t="s">
        <v>48</v>
      </c>
      <c r="E122" s="35">
        <v>1312</v>
      </c>
      <c r="F122" s="130">
        <v>2.29</v>
      </c>
      <c r="G122" s="56">
        <f>E122*F122*12</f>
        <v>36053.76</v>
      </c>
      <c r="H122" s="119">
        <v>95</v>
      </c>
      <c r="I122" s="119">
        <f>G122*H122/100</f>
        <v>34251.072</v>
      </c>
      <c r="J122" s="190">
        <v>-33900</v>
      </c>
      <c r="K122" s="112">
        <f t="shared" si="8"/>
        <v>351.0720000000001</v>
      </c>
      <c r="L122" s="180">
        <v>0.4</v>
      </c>
      <c r="M122" s="153">
        <f t="shared" si="5"/>
        <v>0.35200000000000004</v>
      </c>
    </row>
    <row r="123" spans="1:13" ht="12.75">
      <c r="A123" s="2">
        <v>1</v>
      </c>
      <c r="B123" s="64" t="s">
        <v>14</v>
      </c>
      <c r="D123" s="45">
        <v>14</v>
      </c>
      <c r="E123" s="35">
        <v>898.2</v>
      </c>
      <c r="F123" s="130">
        <v>2.29</v>
      </c>
      <c r="G123" s="56">
        <f>E123*F123*12</f>
        <v>24682.536</v>
      </c>
      <c r="H123" s="119">
        <v>94</v>
      </c>
      <c r="I123" s="119">
        <f>G123*H123/100</f>
        <v>23201.58384</v>
      </c>
      <c r="J123" s="190">
        <v>16900</v>
      </c>
      <c r="K123" s="120">
        <f t="shared" si="8"/>
        <v>40101.58384</v>
      </c>
      <c r="L123" s="147">
        <v>40.1</v>
      </c>
      <c r="M123" s="151">
        <f t="shared" si="5"/>
        <v>35.288000000000004</v>
      </c>
    </row>
    <row r="124" spans="1:13" ht="12.75">
      <c r="A124" s="2">
        <v>1</v>
      </c>
      <c r="B124" s="68" t="s">
        <v>14</v>
      </c>
      <c r="D124" s="102">
        <v>16</v>
      </c>
      <c r="E124" s="103">
        <v>595.2</v>
      </c>
      <c r="F124" s="136">
        <v>4.62</v>
      </c>
      <c r="G124" s="109">
        <f>E124*F124*12</f>
        <v>32997.888</v>
      </c>
      <c r="H124" s="119">
        <v>69</v>
      </c>
      <c r="I124" s="119">
        <f>G124*H124/100</f>
        <v>22768.542719999998</v>
      </c>
      <c r="J124" s="190">
        <v>20700</v>
      </c>
      <c r="K124" s="112">
        <f t="shared" si="8"/>
        <v>43468.54272</v>
      </c>
      <c r="L124" s="180">
        <v>43.5</v>
      </c>
      <c r="M124" s="153">
        <f t="shared" si="5"/>
        <v>38.28</v>
      </c>
    </row>
    <row r="125" spans="1:13" ht="12.75">
      <c r="A125" s="2">
        <v>1</v>
      </c>
      <c r="B125" s="30" t="s">
        <v>14</v>
      </c>
      <c r="D125" s="87">
        <v>11</v>
      </c>
      <c r="E125" s="30">
        <v>1602.45</v>
      </c>
      <c r="F125" s="143">
        <v>1.57</v>
      </c>
      <c r="G125" s="110">
        <f t="shared" si="7"/>
        <v>30190.158000000003</v>
      </c>
      <c r="H125" s="154">
        <v>97</v>
      </c>
      <c r="I125" s="120">
        <f t="shared" si="6"/>
        <v>29284.453260000002</v>
      </c>
      <c r="J125" s="194">
        <v>25900</v>
      </c>
      <c r="K125" s="120">
        <f t="shared" si="8"/>
        <v>55184.45326</v>
      </c>
      <c r="L125" s="147">
        <v>55.2</v>
      </c>
      <c r="M125" s="151">
        <f t="shared" si="5"/>
        <v>48.576</v>
      </c>
    </row>
    <row r="126" spans="1:13" ht="12.75">
      <c r="A126" s="2">
        <v>1</v>
      </c>
      <c r="B126" s="13" t="s">
        <v>14</v>
      </c>
      <c r="C126" s="13"/>
      <c r="D126" s="91" t="s">
        <v>15</v>
      </c>
      <c r="E126" s="13">
        <v>1018.7</v>
      </c>
      <c r="F126" s="130">
        <v>1.57</v>
      </c>
      <c r="G126" s="56">
        <f t="shared" si="7"/>
        <v>19192.308</v>
      </c>
      <c r="H126" s="191">
        <v>95</v>
      </c>
      <c r="I126" s="119">
        <f t="shared" si="6"/>
        <v>18232.6926</v>
      </c>
      <c r="J126" s="190">
        <v>21200</v>
      </c>
      <c r="K126" s="112">
        <f t="shared" si="8"/>
        <v>39432.692599999995</v>
      </c>
      <c r="L126" s="180">
        <v>39.4</v>
      </c>
      <c r="M126" s="153">
        <f t="shared" si="5"/>
        <v>34.672</v>
      </c>
    </row>
    <row r="127" spans="1:13" ht="12.75">
      <c r="A127" s="2">
        <v>1</v>
      </c>
      <c r="B127" s="19" t="s">
        <v>14</v>
      </c>
      <c r="C127" s="19"/>
      <c r="D127" s="87">
        <v>12</v>
      </c>
      <c r="E127" s="19">
        <v>682.7</v>
      </c>
      <c r="F127" s="132">
        <v>1.37</v>
      </c>
      <c r="G127" s="56">
        <f t="shared" si="7"/>
        <v>11223.588000000002</v>
      </c>
      <c r="H127" s="119">
        <v>87</v>
      </c>
      <c r="I127" s="119">
        <f t="shared" si="6"/>
        <v>9764.521560000001</v>
      </c>
      <c r="J127" s="190">
        <v>-6000</v>
      </c>
      <c r="K127" s="120">
        <f t="shared" si="8"/>
        <v>3764.521560000001</v>
      </c>
      <c r="L127" s="147">
        <v>3.8</v>
      </c>
      <c r="M127" s="151">
        <f t="shared" si="5"/>
        <v>3.344</v>
      </c>
    </row>
    <row r="128" spans="1:13" ht="12.75">
      <c r="A128" s="2">
        <v>1</v>
      </c>
      <c r="B128" s="10" t="s">
        <v>14</v>
      </c>
      <c r="C128" s="3"/>
      <c r="D128" s="89">
        <v>18</v>
      </c>
      <c r="E128" s="12">
        <v>826.9</v>
      </c>
      <c r="F128" s="132">
        <v>1.47</v>
      </c>
      <c r="G128" s="56">
        <f t="shared" si="7"/>
        <v>14586.516</v>
      </c>
      <c r="H128" s="119">
        <v>74</v>
      </c>
      <c r="I128" s="119">
        <f t="shared" si="6"/>
        <v>10794.02184</v>
      </c>
      <c r="J128" s="190">
        <v>9100</v>
      </c>
      <c r="K128" s="112">
        <f t="shared" si="8"/>
        <v>19894.02184</v>
      </c>
      <c r="L128" s="180">
        <v>19.9</v>
      </c>
      <c r="M128" s="153">
        <f t="shared" si="5"/>
        <v>17.512</v>
      </c>
    </row>
    <row r="129" spans="1:13" ht="12.75">
      <c r="A129" s="2">
        <v>1</v>
      </c>
      <c r="B129" s="10" t="s">
        <v>31</v>
      </c>
      <c r="D129" s="45">
        <v>1</v>
      </c>
      <c r="E129" s="52">
        <v>322.8</v>
      </c>
      <c r="F129" s="130">
        <v>2</v>
      </c>
      <c r="G129" s="56">
        <f t="shared" si="7"/>
        <v>7747.200000000001</v>
      </c>
      <c r="H129" s="119">
        <v>66</v>
      </c>
      <c r="I129" s="119">
        <f t="shared" si="6"/>
        <v>5113.152000000001</v>
      </c>
      <c r="J129" s="190">
        <v>5100</v>
      </c>
      <c r="K129" s="120">
        <f t="shared" si="8"/>
        <v>10213.152000000002</v>
      </c>
      <c r="L129" s="147">
        <v>10.2</v>
      </c>
      <c r="M129" s="150">
        <f t="shared" si="5"/>
        <v>8.975999999999999</v>
      </c>
    </row>
    <row r="130" spans="1:13" ht="12.75">
      <c r="A130" s="2"/>
      <c r="B130" s="460"/>
      <c r="C130" s="404"/>
      <c r="D130" s="12"/>
      <c r="E130" s="3"/>
      <c r="F130" s="3"/>
      <c r="G130" s="56"/>
      <c r="H130" s="119"/>
      <c r="I130" s="119"/>
      <c r="J130" s="190"/>
      <c r="K130" s="112">
        <f t="shared" si="8"/>
        <v>0</v>
      </c>
      <c r="L130" s="180"/>
      <c r="M130" s="153"/>
    </row>
    <row r="131" spans="1:13" ht="12.75">
      <c r="A131" s="2">
        <v>1</v>
      </c>
      <c r="B131" s="460" t="s">
        <v>54</v>
      </c>
      <c r="C131" s="404"/>
      <c r="D131" s="89">
        <v>1</v>
      </c>
      <c r="E131" s="12">
        <v>44.1</v>
      </c>
      <c r="F131" s="130">
        <v>3.5</v>
      </c>
      <c r="G131" s="56">
        <f aca="true" t="shared" si="9" ref="G131:G153">E131*F131*12</f>
        <v>1852.1999999999998</v>
      </c>
      <c r="H131" s="119">
        <v>95</v>
      </c>
      <c r="I131" s="119">
        <f aca="true" t="shared" si="10" ref="I131:I153">G131*H131/100</f>
        <v>1759.5899999999997</v>
      </c>
      <c r="J131" s="190">
        <v>3500</v>
      </c>
      <c r="K131" s="120">
        <f t="shared" si="8"/>
        <v>5259.59</v>
      </c>
      <c r="L131" s="147">
        <v>5.3</v>
      </c>
      <c r="M131" s="151">
        <f t="shared" si="5"/>
        <v>4.664</v>
      </c>
    </row>
    <row r="132" spans="1:13" ht="12.75">
      <c r="A132" s="6">
        <v>1</v>
      </c>
      <c r="B132" s="460" t="s">
        <v>54</v>
      </c>
      <c r="C132" s="404"/>
      <c r="D132" s="96" t="s">
        <v>60</v>
      </c>
      <c r="E132" s="12">
        <v>52.2</v>
      </c>
      <c r="F132" s="130">
        <v>3.5</v>
      </c>
      <c r="G132" s="56">
        <f t="shared" si="9"/>
        <v>2192.4</v>
      </c>
      <c r="H132" s="119">
        <v>100</v>
      </c>
      <c r="I132" s="119">
        <f t="shared" si="10"/>
        <v>2192.4</v>
      </c>
      <c r="J132" s="190">
        <v>1000</v>
      </c>
      <c r="K132" s="112">
        <f t="shared" si="8"/>
        <v>3192.4</v>
      </c>
      <c r="L132" s="180">
        <v>3.2</v>
      </c>
      <c r="M132" s="153">
        <f t="shared" si="5"/>
        <v>2.8160000000000003</v>
      </c>
    </row>
    <row r="133" spans="1:13" ht="12.75">
      <c r="A133" s="4">
        <v>1</v>
      </c>
      <c r="B133" s="403" t="s">
        <v>54</v>
      </c>
      <c r="C133" s="404"/>
      <c r="D133" s="89">
        <v>14</v>
      </c>
      <c r="E133" s="12">
        <v>97.8</v>
      </c>
      <c r="F133" s="132">
        <v>3.75</v>
      </c>
      <c r="G133" s="56">
        <f t="shared" si="9"/>
        <v>4401</v>
      </c>
      <c r="H133" s="112">
        <v>94</v>
      </c>
      <c r="I133" s="112">
        <f t="shared" si="10"/>
        <v>4136.94</v>
      </c>
      <c r="J133" s="195">
        <v>1000</v>
      </c>
      <c r="K133" s="120">
        <f t="shared" si="8"/>
        <v>5136.94</v>
      </c>
      <c r="L133" s="147">
        <v>5.1</v>
      </c>
      <c r="M133" s="151">
        <f t="shared" si="5"/>
        <v>4.4879999999999995</v>
      </c>
    </row>
    <row r="134" spans="2:13" ht="12.75">
      <c r="B134" s="22"/>
      <c r="C134" s="23"/>
      <c r="D134" s="4"/>
      <c r="E134" s="2"/>
      <c r="F134" s="2"/>
      <c r="G134" s="110"/>
      <c r="H134" s="120"/>
      <c r="I134" s="120"/>
      <c r="J134" s="194"/>
      <c r="K134" s="112">
        <f t="shared" si="8"/>
        <v>0</v>
      </c>
      <c r="L134" s="180"/>
      <c r="M134" s="153"/>
    </row>
    <row r="135" spans="1:13" ht="12.75">
      <c r="A135">
        <v>1</v>
      </c>
      <c r="B135" s="460" t="s">
        <v>55</v>
      </c>
      <c r="C135" s="404"/>
      <c r="D135" s="89" t="s">
        <v>338</v>
      </c>
      <c r="E135" s="12">
        <v>51.8</v>
      </c>
      <c r="F135" s="132">
        <v>3.48</v>
      </c>
      <c r="G135" s="56">
        <f t="shared" si="9"/>
        <v>2163.1679999999997</v>
      </c>
      <c r="H135" s="119">
        <v>69</v>
      </c>
      <c r="I135" s="119">
        <f t="shared" si="10"/>
        <v>1492.5859199999998</v>
      </c>
      <c r="J135" s="190">
        <v>2300</v>
      </c>
      <c r="K135" s="120">
        <f t="shared" si="8"/>
        <v>3792.5859199999995</v>
      </c>
      <c r="L135" s="147">
        <v>3.8</v>
      </c>
      <c r="M135" s="151">
        <f aca="true" t="shared" si="11" ref="M135:M190">L135*88%</f>
        <v>3.344</v>
      </c>
    </row>
    <row r="136" spans="2:13" ht="12.75">
      <c r="B136" s="17"/>
      <c r="C136" s="15"/>
      <c r="D136" s="12"/>
      <c r="E136" s="2"/>
      <c r="F136" s="3"/>
      <c r="G136" s="56"/>
      <c r="H136" s="119"/>
      <c r="I136" s="119"/>
      <c r="J136" s="190"/>
      <c r="K136" s="112">
        <f t="shared" si="8"/>
        <v>0</v>
      </c>
      <c r="L136" s="180"/>
      <c r="M136" s="153"/>
    </row>
    <row r="137" spans="1:13" ht="12.75">
      <c r="A137">
        <v>1</v>
      </c>
      <c r="B137" s="460" t="s">
        <v>56</v>
      </c>
      <c r="C137" s="404"/>
      <c r="D137" s="89">
        <v>26</v>
      </c>
      <c r="E137" s="2">
        <v>149.5</v>
      </c>
      <c r="F137" s="132">
        <v>2.13</v>
      </c>
      <c r="G137" s="56">
        <f t="shared" si="9"/>
        <v>3821.2200000000003</v>
      </c>
      <c r="H137" s="119">
        <v>66</v>
      </c>
      <c r="I137" s="119">
        <f t="shared" si="10"/>
        <v>2522.0052</v>
      </c>
      <c r="J137" s="190">
        <v>-4800</v>
      </c>
      <c r="K137" s="120">
        <f t="shared" si="8"/>
        <v>-2277.9948</v>
      </c>
      <c r="L137" s="147">
        <v>0</v>
      </c>
      <c r="M137" s="151">
        <f t="shared" si="11"/>
        <v>0</v>
      </c>
    </row>
    <row r="138" spans="2:13" ht="12.75">
      <c r="B138" s="17"/>
      <c r="C138" s="15"/>
      <c r="D138" s="12"/>
      <c r="E138" s="2"/>
      <c r="F138" s="3"/>
      <c r="G138" s="56"/>
      <c r="H138" s="119"/>
      <c r="I138" s="119"/>
      <c r="J138" s="190"/>
      <c r="K138" s="112">
        <f t="shared" si="8"/>
        <v>0</v>
      </c>
      <c r="L138" s="180"/>
      <c r="M138" s="153"/>
    </row>
    <row r="139" spans="1:13" ht="12.75">
      <c r="A139">
        <v>1</v>
      </c>
      <c r="B139" s="13" t="s">
        <v>57</v>
      </c>
      <c r="C139" s="13"/>
      <c r="D139" s="97">
        <v>20</v>
      </c>
      <c r="E139" s="13">
        <v>326.5</v>
      </c>
      <c r="F139" s="130">
        <v>2.8</v>
      </c>
      <c r="G139" s="56">
        <f t="shared" si="9"/>
        <v>10970.4</v>
      </c>
      <c r="H139" s="112">
        <v>76</v>
      </c>
      <c r="I139" s="119">
        <f t="shared" si="10"/>
        <v>8337.504</v>
      </c>
      <c r="J139" s="190">
        <v>3200</v>
      </c>
      <c r="K139" s="120">
        <f aca="true" t="shared" si="12" ref="K139:K198">SUM(I139:J139)</f>
        <v>11537.504</v>
      </c>
      <c r="L139" s="147">
        <v>11.5</v>
      </c>
      <c r="M139" s="151">
        <f t="shared" si="11"/>
        <v>10.12</v>
      </c>
    </row>
    <row r="140" spans="1:13" ht="12.75">
      <c r="A140">
        <v>1</v>
      </c>
      <c r="B140" t="s">
        <v>57</v>
      </c>
      <c r="D140" s="89">
        <v>21</v>
      </c>
      <c r="E140">
        <v>283.3</v>
      </c>
      <c r="F140" s="130">
        <v>2.8</v>
      </c>
      <c r="G140" s="56">
        <f t="shared" si="9"/>
        <v>9518.880000000001</v>
      </c>
      <c r="H140" s="119">
        <v>95</v>
      </c>
      <c r="I140" s="119">
        <f t="shared" si="10"/>
        <v>9042.936000000002</v>
      </c>
      <c r="J140" s="190">
        <v>9500</v>
      </c>
      <c r="K140" s="112">
        <f t="shared" si="12"/>
        <v>18542.936</v>
      </c>
      <c r="L140" s="180">
        <v>18.5</v>
      </c>
      <c r="M140" s="153">
        <f t="shared" si="11"/>
        <v>16.28</v>
      </c>
    </row>
    <row r="141" spans="1:13" ht="12.75">
      <c r="A141">
        <v>1</v>
      </c>
      <c r="B141" s="13" t="s">
        <v>57</v>
      </c>
      <c r="C141" s="13"/>
      <c r="D141" s="87">
        <v>23</v>
      </c>
      <c r="E141" s="13">
        <v>329.8</v>
      </c>
      <c r="F141" s="130">
        <v>2.8</v>
      </c>
      <c r="G141" s="56">
        <f t="shared" si="9"/>
        <v>11081.279999999999</v>
      </c>
      <c r="H141" s="119">
        <v>91</v>
      </c>
      <c r="I141" s="119">
        <f t="shared" si="10"/>
        <v>10083.964799999998</v>
      </c>
      <c r="J141" s="190">
        <v>9500</v>
      </c>
      <c r="K141" s="120">
        <f t="shared" si="12"/>
        <v>19583.964799999998</v>
      </c>
      <c r="L141" s="147">
        <v>19.6</v>
      </c>
      <c r="M141" s="151">
        <f t="shared" si="11"/>
        <v>17.248</v>
      </c>
    </row>
    <row r="142" spans="1:13" ht="13.5" thickBot="1">
      <c r="A142">
        <v>1</v>
      </c>
      <c r="B142" t="s">
        <v>57</v>
      </c>
      <c r="D142" s="89">
        <v>25</v>
      </c>
      <c r="E142">
        <v>315.9</v>
      </c>
      <c r="F142" s="130">
        <v>2.8</v>
      </c>
      <c r="G142" s="56">
        <f t="shared" si="9"/>
        <v>10614.239999999998</v>
      </c>
      <c r="H142" s="119">
        <v>76</v>
      </c>
      <c r="I142" s="119">
        <f t="shared" si="10"/>
        <v>8066.822399999999</v>
      </c>
      <c r="J142" s="190">
        <v>7400</v>
      </c>
      <c r="K142" s="112">
        <f t="shared" si="12"/>
        <v>15466.8224</v>
      </c>
      <c r="L142" s="180">
        <v>15.5</v>
      </c>
      <c r="M142" s="153">
        <f t="shared" si="11"/>
        <v>13.64</v>
      </c>
    </row>
    <row r="143" spans="2:13" ht="13.5" thickBot="1">
      <c r="B143" s="43"/>
      <c r="C143" s="43"/>
      <c r="D143" s="31"/>
      <c r="E143" s="44"/>
      <c r="F143" s="33"/>
      <c r="G143" s="56"/>
      <c r="H143" s="112"/>
      <c r="I143" s="112"/>
      <c r="J143" s="195"/>
      <c r="K143" s="120">
        <f t="shared" si="12"/>
        <v>0</v>
      </c>
      <c r="L143" s="147"/>
      <c r="M143" s="151"/>
    </row>
    <row r="144" spans="1:13" ht="12.75">
      <c r="A144">
        <v>1</v>
      </c>
      <c r="B144" t="s">
        <v>58</v>
      </c>
      <c r="D144" s="89">
        <v>30</v>
      </c>
      <c r="E144" s="68">
        <v>336</v>
      </c>
      <c r="F144" s="132">
        <v>1.22</v>
      </c>
      <c r="G144" s="56">
        <f t="shared" si="9"/>
        <v>4919.04</v>
      </c>
      <c r="H144" s="119">
        <v>67</v>
      </c>
      <c r="I144" s="119">
        <f t="shared" si="10"/>
        <v>3295.7568</v>
      </c>
      <c r="J144" s="190">
        <v>3300</v>
      </c>
      <c r="K144" s="112">
        <f t="shared" si="12"/>
        <v>6595.7568</v>
      </c>
      <c r="L144" s="180">
        <v>6.6</v>
      </c>
      <c r="M144" s="153">
        <f t="shared" si="11"/>
        <v>5.808</v>
      </c>
    </row>
    <row r="145" spans="1:13" ht="12.75">
      <c r="A145">
        <v>1</v>
      </c>
      <c r="B145" t="s">
        <v>58</v>
      </c>
      <c r="D145" s="89">
        <v>35</v>
      </c>
      <c r="E145" s="65">
        <v>96</v>
      </c>
      <c r="F145" s="132">
        <v>1.22</v>
      </c>
      <c r="G145" s="56">
        <f t="shared" si="9"/>
        <v>1405.44</v>
      </c>
      <c r="H145" s="197">
        <v>76</v>
      </c>
      <c r="I145" s="119">
        <f t="shared" si="10"/>
        <v>1068.1344</v>
      </c>
      <c r="J145" s="190">
        <v>1100</v>
      </c>
      <c r="K145" s="120">
        <f t="shared" si="12"/>
        <v>2168.1344</v>
      </c>
      <c r="L145" s="147">
        <v>2.2</v>
      </c>
      <c r="M145" s="151">
        <f t="shared" si="11"/>
        <v>1.9360000000000002</v>
      </c>
    </row>
    <row r="146" spans="4:13" ht="12.75">
      <c r="D146" s="12"/>
      <c r="E146" s="1"/>
      <c r="F146" s="3"/>
      <c r="G146" s="56"/>
      <c r="H146" s="119"/>
      <c r="I146" s="119"/>
      <c r="J146" s="190"/>
      <c r="K146" s="112">
        <f t="shared" si="12"/>
        <v>0</v>
      </c>
      <c r="L146" s="180"/>
      <c r="M146" s="156"/>
    </row>
    <row r="147" spans="1:13" ht="12.75">
      <c r="A147">
        <v>1</v>
      </c>
      <c r="B147" s="13" t="s">
        <v>59</v>
      </c>
      <c r="C147" s="13"/>
      <c r="D147" s="97">
        <v>7</v>
      </c>
      <c r="E147" s="3">
        <v>91.9</v>
      </c>
      <c r="F147" s="132">
        <v>1.22</v>
      </c>
      <c r="G147" s="56">
        <f t="shared" si="9"/>
        <v>1345.4160000000002</v>
      </c>
      <c r="H147" s="119">
        <v>95</v>
      </c>
      <c r="I147" s="119">
        <f t="shared" si="10"/>
        <v>1278.1452000000002</v>
      </c>
      <c r="J147" s="190">
        <v>1400</v>
      </c>
      <c r="K147" s="120">
        <f t="shared" si="12"/>
        <v>2678.1452</v>
      </c>
      <c r="L147" s="147">
        <v>2.7</v>
      </c>
      <c r="M147" s="151">
        <f t="shared" si="11"/>
        <v>2.3760000000000003</v>
      </c>
    </row>
    <row r="148" spans="1:13" ht="12.75">
      <c r="A148">
        <v>1</v>
      </c>
      <c r="B148" t="s">
        <v>59</v>
      </c>
      <c r="D148" s="89">
        <v>8</v>
      </c>
      <c r="E148" s="2">
        <v>79</v>
      </c>
      <c r="F148" s="132">
        <v>1.22</v>
      </c>
      <c r="G148" s="56">
        <f t="shared" si="9"/>
        <v>1156.56</v>
      </c>
      <c r="H148" s="119">
        <v>95</v>
      </c>
      <c r="I148" s="119">
        <f t="shared" si="10"/>
        <v>1098.732</v>
      </c>
      <c r="J148" s="190">
        <v>1300</v>
      </c>
      <c r="K148" s="112">
        <f t="shared" si="12"/>
        <v>2398.732</v>
      </c>
      <c r="L148" s="180">
        <v>2.4</v>
      </c>
      <c r="M148" s="153">
        <f t="shared" si="11"/>
        <v>2.112</v>
      </c>
    </row>
    <row r="149" spans="1:13" ht="12.75">
      <c r="A149">
        <v>1</v>
      </c>
      <c r="B149" s="13" t="s">
        <v>59</v>
      </c>
      <c r="C149" s="13"/>
      <c r="D149" s="176" t="s">
        <v>401</v>
      </c>
      <c r="E149" s="3">
        <v>40</v>
      </c>
      <c r="F149" s="132">
        <v>1.22</v>
      </c>
      <c r="G149" s="56">
        <f t="shared" si="9"/>
        <v>585.5999999999999</v>
      </c>
      <c r="H149" s="119">
        <v>83</v>
      </c>
      <c r="I149" s="119">
        <f t="shared" si="10"/>
        <v>486.04799999999994</v>
      </c>
      <c r="J149" s="190">
        <v>1000</v>
      </c>
      <c r="K149" s="120">
        <f t="shared" si="12"/>
        <v>1486.048</v>
      </c>
      <c r="L149" s="147">
        <v>1.4</v>
      </c>
      <c r="M149" s="151">
        <f t="shared" si="11"/>
        <v>1.232</v>
      </c>
    </row>
    <row r="150" spans="1:13" ht="12.75">
      <c r="A150">
        <v>1</v>
      </c>
      <c r="B150" t="s">
        <v>59</v>
      </c>
      <c r="D150" s="89">
        <v>11</v>
      </c>
      <c r="E150" s="2">
        <v>94.4</v>
      </c>
      <c r="F150" s="132">
        <v>1.22</v>
      </c>
      <c r="G150" s="56">
        <f t="shared" si="9"/>
        <v>1382.016</v>
      </c>
      <c r="H150" s="119">
        <v>95</v>
      </c>
      <c r="I150" s="119">
        <f t="shared" si="10"/>
        <v>1312.9152000000001</v>
      </c>
      <c r="J150" s="190">
        <v>1600</v>
      </c>
      <c r="K150" s="112">
        <f t="shared" si="12"/>
        <v>2912.9152000000004</v>
      </c>
      <c r="L150" s="180">
        <v>2.9</v>
      </c>
      <c r="M150" s="153">
        <f t="shared" si="11"/>
        <v>2.552</v>
      </c>
    </row>
    <row r="151" spans="1:13" ht="12.75">
      <c r="A151">
        <v>1</v>
      </c>
      <c r="B151" s="13" t="s">
        <v>59</v>
      </c>
      <c r="C151" s="13"/>
      <c r="D151" s="87">
        <v>22</v>
      </c>
      <c r="E151" s="3">
        <v>83.1</v>
      </c>
      <c r="F151" s="132">
        <v>1.22</v>
      </c>
      <c r="G151" s="56">
        <f t="shared" si="9"/>
        <v>1216.5839999999998</v>
      </c>
      <c r="H151" s="119">
        <v>75</v>
      </c>
      <c r="I151" s="119">
        <f t="shared" si="10"/>
        <v>912.4379999999999</v>
      </c>
      <c r="J151" s="190">
        <v>900</v>
      </c>
      <c r="K151" s="120">
        <f t="shared" si="12"/>
        <v>1812.4379999999999</v>
      </c>
      <c r="L151" s="147">
        <v>1.8</v>
      </c>
      <c r="M151" s="151">
        <f t="shared" si="11"/>
        <v>1.584</v>
      </c>
    </row>
    <row r="152" spans="2:13" ht="12.75">
      <c r="B152" s="13"/>
      <c r="C152" s="13"/>
      <c r="D152" s="31"/>
      <c r="E152" s="3"/>
      <c r="F152" s="3"/>
      <c r="G152" s="56"/>
      <c r="H152" s="119"/>
      <c r="I152" s="119"/>
      <c r="J152" s="190"/>
      <c r="K152" s="112">
        <f t="shared" si="12"/>
        <v>0</v>
      </c>
      <c r="L152" s="180"/>
      <c r="M152" s="156"/>
    </row>
    <row r="153" spans="1:13" ht="12.75">
      <c r="A153">
        <v>1</v>
      </c>
      <c r="B153" t="s">
        <v>18</v>
      </c>
      <c r="D153" s="89">
        <v>39</v>
      </c>
      <c r="E153" s="2">
        <v>342.3</v>
      </c>
      <c r="F153" s="132">
        <v>1.22</v>
      </c>
      <c r="G153" s="56">
        <f t="shared" si="9"/>
        <v>5011.272</v>
      </c>
      <c r="H153" s="119">
        <v>74</v>
      </c>
      <c r="I153" s="119">
        <f t="shared" si="10"/>
        <v>3708.3412799999996</v>
      </c>
      <c r="J153" s="190">
        <v>3700</v>
      </c>
      <c r="K153" s="120">
        <f t="shared" si="12"/>
        <v>7408.34128</v>
      </c>
      <c r="L153" s="147">
        <v>7.4</v>
      </c>
      <c r="M153" s="151">
        <f t="shared" si="11"/>
        <v>6.5120000000000005</v>
      </c>
    </row>
    <row r="154" spans="1:13" ht="12.75">
      <c r="A154">
        <v>1</v>
      </c>
      <c r="B154" t="s">
        <v>18</v>
      </c>
      <c r="D154" s="89" t="s">
        <v>402</v>
      </c>
      <c r="E154" s="2">
        <v>48</v>
      </c>
      <c r="F154" s="132">
        <v>1.22</v>
      </c>
      <c r="G154" s="56">
        <f aca="true" t="shared" si="13" ref="G154:G184">E154*F154*12</f>
        <v>702.72</v>
      </c>
      <c r="H154" s="112">
        <v>70</v>
      </c>
      <c r="I154" s="119">
        <f aca="true" t="shared" si="14" ref="I154:I184">G154*H154/100</f>
        <v>491.904</v>
      </c>
      <c r="J154" s="190">
        <v>700</v>
      </c>
      <c r="K154" s="112">
        <f t="shared" si="12"/>
        <v>1191.904</v>
      </c>
      <c r="L154" s="180">
        <v>1.2</v>
      </c>
      <c r="M154" s="153">
        <f t="shared" si="11"/>
        <v>1.056</v>
      </c>
    </row>
    <row r="155" spans="1:13" ht="12.75">
      <c r="A155">
        <v>1</v>
      </c>
      <c r="B155" t="s">
        <v>18</v>
      </c>
      <c r="D155" s="89">
        <v>61</v>
      </c>
      <c r="E155" s="2">
        <v>340.6</v>
      </c>
      <c r="F155" s="132">
        <v>1.22</v>
      </c>
      <c r="G155" s="56">
        <f t="shared" si="13"/>
        <v>4986.384</v>
      </c>
      <c r="H155" s="119">
        <v>69</v>
      </c>
      <c r="I155" s="119">
        <f t="shared" si="14"/>
        <v>3440.6049599999997</v>
      </c>
      <c r="J155" s="190">
        <v>2200</v>
      </c>
      <c r="K155" s="120">
        <f t="shared" si="12"/>
        <v>5640.60496</v>
      </c>
      <c r="L155" s="147">
        <v>5.6</v>
      </c>
      <c r="M155" s="151">
        <f t="shared" si="11"/>
        <v>4.928</v>
      </c>
    </row>
    <row r="156" spans="2:13" ht="12.75">
      <c r="B156" s="3"/>
      <c r="C156" s="9"/>
      <c r="D156" s="12"/>
      <c r="E156" s="12"/>
      <c r="F156" s="3"/>
      <c r="G156" s="56"/>
      <c r="H156" s="119"/>
      <c r="I156" s="119"/>
      <c r="J156" s="190"/>
      <c r="K156" s="112">
        <f t="shared" si="12"/>
        <v>0</v>
      </c>
      <c r="L156" s="153"/>
      <c r="M156" s="156"/>
    </row>
    <row r="157" spans="1:13" ht="12.75">
      <c r="A157">
        <v>1</v>
      </c>
      <c r="B157" s="3" t="s">
        <v>19</v>
      </c>
      <c r="C157" s="3"/>
      <c r="D157" s="45">
        <v>34</v>
      </c>
      <c r="E157" s="20">
        <v>387.3</v>
      </c>
      <c r="F157" s="130">
        <v>3</v>
      </c>
      <c r="G157" s="56">
        <f t="shared" si="13"/>
        <v>13942.800000000001</v>
      </c>
      <c r="H157" s="119">
        <v>84</v>
      </c>
      <c r="I157" s="119">
        <f t="shared" si="14"/>
        <v>11711.952000000001</v>
      </c>
      <c r="J157" s="190">
        <v>11700</v>
      </c>
      <c r="K157" s="120">
        <f t="shared" si="12"/>
        <v>23411.952</v>
      </c>
      <c r="L157" s="151">
        <v>23.4</v>
      </c>
      <c r="M157" s="177">
        <f t="shared" si="11"/>
        <v>20.592</v>
      </c>
    </row>
    <row r="158" spans="2:13" ht="12.75">
      <c r="B158" s="3"/>
      <c r="C158" s="3"/>
      <c r="D158" s="48"/>
      <c r="E158" s="20"/>
      <c r="F158" s="3"/>
      <c r="G158" s="56"/>
      <c r="H158" s="119"/>
      <c r="I158" s="119"/>
      <c r="J158" s="190"/>
      <c r="K158" s="112">
        <f t="shared" si="12"/>
        <v>0</v>
      </c>
      <c r="L158" s="153"/>
      <c r="M158" s="156"/>
    </row>
    <row r="159" spans="1:13" ht="12.75">
      <c r="A159">
        <v>1</v>
      </c>
      <c r="B159" s="3" t="s">
        <v>20</v>
      </c>
      <c r="C159" s="3"/>
      <c r="D159" s="49" t="s">
        <v>65</v>
      </c>
      <c r="E159" s="137">
        <v>125.1</v>
      </c>
      <c r="F159" s="130">
        <v>4.6</v>
      </c>
      <c r="G159" s="56">
        <f t="shared" si="13"/>
        <v>6905.519999999999</v>
      </c>
      <c r="H159" s="119">
        <v>95</v>
      </c>
      <c r="I159" s="119">
        <f t="shared" si="14"/>
        <v>6560.243999999999</v>
      </c>
      <c r="J159" s="190">
        <v>2400</v>
      </c>
      <c r="K159" s="120">
        <f t="shared" si="12"/>
        <v>8960.243999999999</v>
      </c>
      <c r="L159" s="151">
        <v>9</v>
      </c>
      <c r="M159" s="177">
        <f t="shared" si="11"/>
        <v>7.92</v>
      </c>
    </row>
    <row r="160" spans="1:13" ht="12.75">
      <c r="A160">
        <v>1</v>
      </c>
      <c r="B160" s="3" t="s">
        <v>20</v>
      </c>
      <c r="C160" s="3"/>
      <c r="D160" s="45" t="s">
        <v>21</v>
      </c>
      <c r="E160" s="35">
        <v>117.2</v>
      </c>
      <c r="F160" s="130">
        <v>2.5</v>
      </c>
      <c r="G160" s="56">
        <f t="shared" si="13"/>
        <v>3516</v>
      </c>
      <c r="H160" s="119">
        <v>60</v>
      </c>
      <c r="I160" s="119">
        <f t="shared" si="14"/>
        <v>2109.6</v>
      </c>
      <c r="J160" s="190">
        <v>2100</v>
      </c>
      <c r="K160" s="112">
        <f t="shared" si="12"/>
        <v>4209.6</v>
      </c>
      <c r="L160" s="153">
        <v>4.2</v>
      </c>
      <c r="M160" s="156">
        <f t="shared" si="11"/>
        <v>3.696</v>
      </c>
    </row>
    <row r="161" spans="1:13" ht="12.75">
      <c r="A161">
        <v>1</v>
      </c>
      <c r="B161" s="3" t="s">
        <v>20</v>
      </c>
      <c r="C161" s="3"/>
      <c r="D161" s="45" t="s">
        <v>69</v>
      </c>
      <c r="E161" s="106">
        <v>61.8</v>
      </c>
      <c r="F161" s="130">
        <v>4.2</v>
      </c>
      <c r="G161" s="56">
        <f t="shared" si="13"/>
        <v>3114.7200000000003</v>
      </c>
      <c r="H161" s="119">
        <v>95</v>
      </c>
      <c r="I161" s="119">
        <f t="shared" si="14"/>
        <v>2958.9840000000004</v>
      </c>
      <c r="J161" s="190">
        <v>3300</v>
      </c>
      <c r="K161" s="120">
        <f t="shared" si="12"/>
        <v>6258.984</v>
      </c>
      <c r="L161" s="151">
        <v>6.3</v>
      </c>
      <c r="M161" s="177">
        <f t="shared" si="11"/>
        <v>5.544</v>
      </c>
    </row>
    <row r="162" spans="1:13" ht="12.75">
      <c r="A162">
        <v>1</v>
      </c>
      <c r="B162" s="3" t="s">
        <v>20</v>
      </c>
      <c r="C162" s="3"/>
      <c r="D162" s="45">
        <v>22</v>
      </c>
      <c r="E162" s="35">
        <v>89.8</v>
      </c>
      <c r="F162" s="132">
        <v>1.71</v>
      </c>
      <c r="G162" s="56">
        <f t="shared" si="13"/>
        <v>1842.696</v>
      </c>
      <c r="H162" s="119">
        <v>94</v>
      </c>
      <c r="I162" s="119">
        <f t="shared" si="14"/>
        <v>1732.13424</v>
      </c>
      <c r="J162" s="190">
        <v>1700</v>
      </c>
      <c r="K162" s="112">
        <f t="shared" si="12"/>
        <v>3432.1342400000003</v>
      </c>
      <c r="L162" s="153">
        <v>3.4</v>
      </c>
      <c r="M162" s="156">
        <f t="shared" si="11"/>
        <v>2.992</v>
      </c>
    </row>
    <row r="163" spans="1:13" ht="12.75">
      <c r="A163">
        <v>1</v>
      </c>
      <c r="B163" s="3" t="s">
        <v>20</v>
      </c>
      <c r="C163" s="3"/>
      <c r="D163" s="45">
        <v>23</v>
      </c>
      <c r="E163" s="35">
        <v>177.9</v>
      </c>
      <c r="F163" s="132">
        <v>2.91</v>
      </c>
      <c r="G163" s="56">
        <f t="shared" si="13"/>
        <v>6212.268000000001</v>
      </c>
      <c r="H163" s="119">
        <v>67</v>
      </c>
      <c r="I163" s="119">
        <f t="shared" si="14"/>
        <v>4162.2195600000005</v>
      </c>
      <c r="J163" s="190">
        <v>4200</v>
      </c>
      <c r="K163" s="120">
        <f t="shared" si="12"/>
        <v>8362.219560000001</v>
      </c>
      <c r="L163" s="151">
        <v>8.4</v>
      </c>
      <c r="M163" s="177">
        <f t="shared" si="11"/>
        <v>7.392</v>
      </c>
    </row>
    <row r="164" spans="1:13" ht="12.75">
      <c r="A164">
        <v>1</v>
      </c>
      <c r="B164" s="3" t="s">
        <v>20</v>
      </c>
      <c r="C164" s="3"/>
      <c r="D164" s="45">
        <v>27</v>
      </c>
      <c r="E164" s="106">
        <v>95.1</v>
      </c>
      <c r="F164" s="130">
        <v>2.5</v>
      </c>
      <c r="G164" s="56">
        <f t="shared" si="13"/>
        <v>2853</v>
      </c>
      <c r="H164" s="119">
        <v>95</v>
      </c>
      <c r="I164" s="119">
        <f t="shared" si="14"/>
        <v>2710.35</v>
      </c>
      <c r="J164" s="190">
        <v>3200</v>
      </c>
      <c r="K164" s="112">
        <f t="shared" si="12"/>
        <v>5910.35</v>
      </c>
      <c r="L164" s="153">
        <v>5.9</v>
      </c>
      <c r="M164" s="156">
        <f t="shared" si="11"/>
        <v>5.192</v>
      </c>
    </row>
    <row r="165" spans="1:13" ht="12.75">
      <c r="A165">
        <v>1</v>
      </c>
      <c r="B165" s="3" t="s">
        <v>20</v>
      </c>
      <c r="C165" s="3"/>
      <c r="D165" s="45">
        <v>31</v>
      </c>
      <c r="E165" s="35">
        <v>92</v>
      </c>
      <c r="F165" s="130">
        <v>2.5</v>
      </c>
      <c r="G165" s="56">
        <f t="shared" si="13"/>
        <v>2760</v>
      </c>
      <c r="H165" s="119">
        <v>63</v>
      </c>
      <c r="I165" s="119">
        <f t="shared" si="14"/>
        <v>1738.8</v>
      </c>
      <c r="J165" s="190">
        <v>1800</v>
      </c>
      <c r="K165" s="120">
        <f t="shared" si="12"/>
        <v>3538.8</v>
      </c>
      <c r="L165" s="151">
        <v>3.5</v>
      </c>
      <c r="M165" s="177">
        <f t="shared" si="11"/>
        <v>3.08</v>
      </c>
    </row>
    <row r="166" spans="1:13" ht="12.75">
      <c r="A166">
        <v>1</v>
      </c>
      <c r="B166" s="3" t="s">
        <v>20</v>
      </c>
      <c r="C166" s="3"/>
      <c r="D166" s="45">
        <v>36</v>
      </c>
      <c r="E166" s="35">
        <v>90.8</v>
      </c>
      <c r="F166" s="130">
        <v>2.5</v>
      </c>
      <c r="G166" s="56">
        <f t="shared" si="13"/>
        <v>2724</v>
      </c>
      <c r="H166" s="119">
        <v>95</v>
      </c>
      <c r="I166" s="119">
        <f t="shared" si="14"/>
        <v>2587.8</v>
      </c>
      <c r="J166" s="190">
        <v>2700</v>
      </c>
      <c r="K166" s="112">
        <f t="shared" si="12"/>
        <v>5287.8</v>
      </c>
      <c r="L166" s="153">
        <v>5.3</v>
      </c>
      <c r="M166" s="156">
        <f t="shared" si="11"/>
        <v>4.664</v>
      </c>
    </row>
    <row r="167" spans="1:13" ht="12.75">
      <c r="A167">
        <v>1</v>
      </c>
      <c r="B167" s="3" t="s">
        <v>20</v>
      </c>
      <c r="C167" s="3"/>
      <c r="D167" s="45">
        <v>41</v>
      </c>
      <c r="E167" s="35">
        <v>120.2</v>
      </c>
      <c r="F167" s="132">
        <v>3.82</v>
      </c>
      <c r="G167" s="56">
        <f t="shared" si="13"/>
        <v>5509.968</v>
      </c>
      <c r="H167" s="119">
        <v>69</v>
      </c>
      <c r="I167" s="119">
        <f t="shared" si="14"/>
        <v>3801.8779200000004</v>
      </c>
      <c r="J167" s="190">
        <v>3800</v>
      </c>
      <c r="K167" s="120">
        <f t="shared" si="12"/>
        <v>7601.877920000001</v>
      </c>
      <c r="L167" s="151">
        <v>7.6</v>
      </c>
      <c r="M167" s="177">
        <f t="shared" si="11"/>
        <v>6.688</v>
      </c>
    </row>
    <row r="168" spans="2:13" ht="12.75">
      <c r="B168" s="3"/>
      <c r="C168" s="3"/>
      <c r="D168" s="12"/>
      <c r="E168" s="3"/>
      <c r="F168" s="3"/>
      <c r="G168" s="56"/>
      <c r="H168" s="119"/>
      <c r="I168" s="119"/>
      <c r="J168" s="190"/>
      <c r="K168" s="112">
        <f t="shared" si="12"/>
        <v>0</v>
      </c>
      <c r="L168" s="153"/>
      <c r="M168" s="156"/>
    </row>
    <row r="169" spans="1:13" ht="12.75">
      <c r="A169">
        <v>1</v>
      </c>
      <c r="B169" s="36" t="s">
        <v>23</v>
      </c>
      <c r="C169" s="3"/>
      <c r="D169" s="45" t="s">
        <v>66</v>
      </c>
      <c r="E169" s="108">
        <v>86.8</v>
      </c>
      <c r="F169" s="130">
        <v>4.6</v>
      </c>
      <c r="G169" s="56">
        <f t="shared" si="13"/>
        <v>4791.36</v>
      </c>
      <c r="H169" s="196">
        <v>52</v>
      </c>
      <c r="I169" s="119">
        <f t="shared" si="14"/>
        <v>2491.5071999999996</v>
      </c>
      <c r="J169" s="190">
        <v>2500</v>
      </c>
      <c r="K169" s="120">
        <f t="shared" si="12"/>
        <v>4991.5072</v>
      </c>
      <c r="L169" s="151">
        <v>5</v>
      </c>
      <c r="M169" s="177">
        <f t="shared" si="11"/>
        <v>4.4</v>
      </c>
    </row>
    <row r="170" spans="1:13" ht="12.75">
      <c r="A170">
        <v>1</v>
      </c>
      <c r="B170" s="36" t="s">
        <v>23</v>
      </c>
      <c r="C170" s="3"/>
      <c r="D170" s="45">
        <v>3</v>
      </c>
      <c r="E170" s="35">
        <v>91.4</v>
      </c>
      <c r="F170" s="132">
        <v>2.75</v>
      </c>
      <c r="G170" s="56">
        <f t="shared" si="13"/>
        <v>3016.2000000000003</v>
      </c>
      <c r="H170" s="119">
        <v>95</v>
      </c>
      <c r="I170" s="119">
        <f t="shared" si="14"/>
        <v>2865.39</v>
      </c>
      <c r="J170" s="190">
        <v>3200</v>
      </c>
      <c r="K170" s="112">
        <f t="shared" si="12"/>
        <v>6065.389999999999</v>
      </c>
      <c r="L170" s="180">
        <v>6.1</v>
      </c>
      <c r="M170" s="153">
        <f t="shared" si="11"/>
        <v>5.367999999999999</v>
      </c>
    </row>
    <row r="171" spans="1:13" ht="12.75">
      <c r="A171">
        <v>1</v>
      </c>
      <c r="B171" s="36" t="s">
        <v>23</v>
      </c>
      <c r="C171" s="3"/>
      <c r="D171" s="45">
        <v>22</v>
      </c>
      <c r="E171" s="107">
        <v>98.6</v>
      </c>
      <c r="F171" s="132">
        <v>2.35</v>
      </c>
      <c r="G171" s="56">
        <f t="shared" si="13"/>
        <v>2780.52</v>
      </c>
      <c r="H171" s="119">
        <v>61</v>
      </c>
      <c r="I171" s="119">
        <f t="shared" si="14"/>
        <v>1696.1172</v>
      </c>
      <c r="J171" s="190">
        <v>1800</v>
      </c>
      <c r="K171" s="120">
        <f t="shared" si="12"/>
        <v>3496.1171999999997</v>
      </c>
      <c r="L171" s="147">
        <v>3.5</v>
      </c>
      <c r="M171" s="151">
        <f t="shared" si="11"/>
        <v>3.08</v>
      </c>
    </row>
    <row r="172" spans="2:13" ht="12.75">
      <c r="B172" s="36"/>
      <c r="C172" s="3"/>
      <c r="D172" s="48"/>
      <c r="E172" s="20"/>
      <c r="F172" s="3"/>
      <c r="G172" s="56"/>
      <c r="H172" s="119"/>
      <c r="I172" s="119"/>
      <c r="J172" s="190"/>
      <c r="K172" s="112">
        <f t="shared" si="12"/>
        <v>0</v>
      </c>
      <c r="L172" s="180"/>
      <c r="M172" s="156"/>
    </row>
    <row r="173" spans="1:13" ht="12.75">
      <c r="A173">
        <v>1</v>
      </c>
      <c r="B173" s="36" t="s">
        <v>24</v>
      </c>
      <c r="D173" s="45" t="s">
        <v>53</v>
      </c>
      <c r="E173" s="35">
        <v>92.2</v>
      </c>
      <c r="F173" s="130">
        <v>2.5</v>
      </c>
      <c r="G173" s="56">
        <f t="shared" si="13"/>
        <v>2766</v>
      </c>
      <c r="H173" s="119">
        <v>95</v>
      </c>
      <c r="I173" s="119">
        <f t="shared" si="14"/>
        <v>2627.7</v>
      </c>
      <c r="J173" s="190">
        <v>2900</v>
      </c>
      <c r="K173" s="120">
        <f t="shared" si="12"/>
        <v>5527.7</v>
      </c>
      <c r="L173" s="147">
        <v>5.5</v>
      </c>
      <c r="M173" s="151">
        <f t="shared" si="11"/>
        <v>4.84</v>
      </c>
    </row>
    <row r="174" spans="1:13" ht="12.75">
      <c r="A174">
        <v>1</v>
      </c>
      <c r="B174" s="36" t="s">
        <v>24</v>
      </c>
      <c r="D174" s="45">
        <v>28</v>
      </c>
      <c r="E174" s="35">
        <v>110.4</v>
      </c>
      <c r="F174" s="130">
        <v>2.5</v>
      </c>
      <c r="G174" s="56">
        <f t="shared" si="13"/>
        <v>3312</v>
      </c>
      <c r="H174" s="119">
        <v>95</v>
      </c>
      <c r="I174" s="119">
        <f t="shared" si="14"/>
        <v>3146.4</v>
      </c>
      <c r="J174" s="190">
        <v>3400</v>
      </c>
      <c r="K174" s="112">
        <f t="shared" si="12"/>
        <v>6546.4</v>
      </c>
      <c r="L174" s="153">
        <v>6.5</v>
      </c>
      <c r="M174" s="156">
        <f t="shared" si="11"/>
        <v>5.72</v>
      </c>
    </row>
    <row r="175" spans="1:13" ht="12.75">
      <c r="A175">
        <v>1</v>
      </c>
      <c r="B175" s="36" t="s">
        <v>398</v>
      </c>
      <c r="D175" s="45">
        <v>30</v>
      </c>
      <c r="E175" s="35">
        <v>110.2</v>
      </c>
      <c r="F175" s="130">
        <v>2.85</v>
      </c>
      <c r="G175" s="56">
        <f>E175*F175*12</f>
        <v>3768.84</v>
      </c>
      <c r="H175" s="119">
        <v>95</v>
      </c>
      <c r="I175" s="119">
        <f t="shared" si="14"/>
        <v>3580.3979999999997</v>
      </c>
      <c r="J175" s="190">
        <v>8400</v>
      </c>
      <c r="K175" s="120">
        <f t="shared" si="12"/>
        <v>11980.398</v>
      </c>
      <c r="L175" s="151">
        <v>12</v>
      </c>
      <c r="M175" s="150">
        <f t="shared" si="11"/>
        <v>10.56</v>
      </c>
    </row>
    <row r="176" spans="2:13" ht="12.75">
      <c r="B176" s="34"/>
      <c r="D176" s="48"/>
      <c r="E176" s="35"/>
      <c r="F176" s="3"/>
      <c r="G176" s="56"/>
      <c r="H176" s="119"/>
      <c r="I176" s="119"/>
      <c r="J176" s="190"/>
      <c r="K176" s="112">
        <f t="shared" si="12"/>
        <v>0</v>
      </c>
      <c r="L176" s="153"/>
      <c r="M176" s="153"/>
    </row>
    <row r="177" spans="1:13" ht="12.75">
      <c r="A177">
        <v>1</v>
      </c>
      <c r="B177" s="34" t="s">
        <v>25</v>
      </c>
      <c r="D177" s="45">
        <v>1</v>
      </c>
      <c r="E177" s="20">
        <v>128.8</v>
      </c>
      <c r="F177" s="132">
        <v>2.35</v>
      </c>
      <c r="G177" s="56">
        <f t="shared" si="13"/>
        <v>3632.1600000000008</v>
      </c>
      <c r="H177" s="112">
        <v>95</v>
      </c>
      <c r="I177" s="119">
        <f t="shared" si="14"/>
        <v>3450.5520000000006</v>
      </c>
      <c r="J177" s="190">
        <v>4100</v>
      </c>
      <c r="K177" s="120">
        <f t="shared" si="12"/>
        <v>7550.552000000001</v>
      </c>
      <c r="L177" s="151">
        <v>7.5</v>
      </c>
      <c r="M177" s="151">
        <f t="shared" si="11"/>
        <v>6.6</v>
      </c>
    </row>
    <row r="178" spans="1:13" ht="12.75">
      <c r="A178">
        <v>1</v>
      </c>
      <c r="B178" s="34" t="s">
        <v>25</v>
      </c>
      <c r="D178" s="45">
        <v>4</v>
      </c>
      <c r="E178" s="35">
        <v>134.7</v>
      </c>
      <c r="F178" s="132">
        <v>2.35</v>
      </c>
      <c r="G178" s="56">
        <f t="shared" si="13"/>
        <v>3798.5399999999995</v>
      </c>
      <c r="H178" s="120">
        <v>95</v>
      </c>
      <c r="I178" s="119">
        <f t="shared" si="14"/>
        <v>3608.6129999999994</v>
      </c>
      <c r="J178" s="190">
        <v>4300</v>
      </c>
      <c r="K178" s="112">
        <f t="shared" si="12"/>
        <v>7908.612999999999</v>
      </c>
      <c r="L178" s="153">
        <v>7.9</v>
      </c>
      <c r="M178" s="153">
        <f t="shared" si="11"/>
        <v>6.952</v>
      </c>
    </row>
    <row r="179" spans="1:13" ht="12.75">
      <c r="A179">
        <v>1</v>
      </c>
      <c r="B179" s="34" t="s">
        <v>25</v>
      </c>
      <c r="D179" s="45">
        <v>6</v>
      </c>
      <c r="E179" s="35">
        <v>159.16</v>
      </c>
      <c r="F179" s="132">
        <v>2.35</v>
      </c>
      <c r="G179" s="56">
        <f t="shared" si="13"/>
        <v>4488.312</v>
      </c>
      <c r="H179" s="199">
        <v>95</v>
      </c>
      <c r="I179" s="119">
        <f t="shared" si="14"/>
        <v>4263.8964000000005</v>
      </c>
      <c r="J179" s="190">
        <v>4800</v>
      </c>
      <c r="K179" s="120">
        <f t="shared" si="12"/>
        <v>9063.896400000001</v>
      </c>
      <c r="L179" s="151">
        <v>9.1</v>
      </c>
      <c r="M179" s="151">
        <f t="shared" si="11"/>
        <v>8.008</v>
      </c>
    </row>
    <row r="180" spans="1:13" ht="12.75">
      <c r="A180">
        <v>1</v>
      </c>
      <c r="B180" s="34" t="s">
        <v>25</v>
      </c>
      <c r="D180" s="45">
        <v>7</v>
      </c>
      <c r="E180" s="35">
        <v>91.5</v>
      </c>
      <c r="F180" s="132">
        <v>2.35</v>
      </c>
      <c r="G180" s="56">
        <f t="shared" si="13"/>
        <v>2580.3</v>
      </c>
      <c r="H180" s="120">
        <v>73</v>
      </c>
      <c r="I180" s="119">
        <f t="shared" si="14"/>
        <v>1883.6190000000001</v>
      </c>
      <c r="J180" s="190">
        <v>1900</v>
      </c>
      <c r="K180" s="112">
        <f t="shared" si="12"/>
        <v>3783.619</v>
      </c>
      <c r="L180" s="153">
        <v>3.8</v>
      </c>
      <c r="M180" s="153">
        <f t="shared" si="11"/>
        <v>3.344</v>
      </c>
    </row>
    <row r="181" spans="1:13" ht="12.75">
      <c r="A181">
        <v>1</v>
      </c>
      <c r="B181" s="34" t="s">
        <v>25</v>
      </c>
      <c r="D181" s="45">
        <v>14</v>
      </c>
      <c r="E181" s="35">
        <v>92.2</v>
      </c>
      <c r="F181" s="132">
        <v>2.35</v>
      </c>
      <c r="G181" s="56">
        <f t="shared" si="13"/>
        <v>2600.04</v>
      </c>
      <c r="H181" s="119">
        <v>95</v>
      </c>
      <c r="I181" s="119">
        <f t="shared" si="14"/>
        <v>2470.038</v>
      </c>
      <c r="J181" s="190">
        <v>1500</v>
      </c>
      <c r="K181" s="120">
        <f t="shared" si="12"/>
        <v>3970.038</v>
      </c>
      <c r="L181" s="151">
        <v>4</v>
      </c>
      <c r="M181" s="151">
        <f t="shared" si="11"/>
        <v>3.52</v>
      </c>
    </row>
    <row r="182" spans="2:13" ht="12.75">
      <c r="B182" s="34"/>
      <c r="D182" s="48"/>
      <c r="E182" s="35"/>
      <c r="F182" s="3"/>
      <c r="G182" s="56"/>
      <c r="H182" s="119"/>
      <c r="I182" s="119"/>
      <c r="J182" s="190"/>
      <c r="K182" s="112">
        <f t="shared" si="12"/>
        <v>0</v>
      </c>
      <c r="L182" s="153"/>
      <c r="M182" s="153"/>
    </row>
    <row r="183" spans="1:13" ht="12.75">
      <c r="A183">
        <v>1</v>
      </c>
      <c r="B183" s="34" t="s">
        <v>28</v>
      </c>
      <c r="D183" s="45">
        <v>6</v>
      </c>
      <c r="E183" s="20">
        <v>191.6</v>
      </c>
      <c r="F183" s="132">
        <v>1.71</v>
      </c>
      <c r="G183" s="56">
        <f t="shared" si="13"/>
        <v>3931.6319999999996</v>
      </c>
      <c r="H183" s="119">
        <v>89</v>
      </c>
      <c r="I183" s="119">
        <f t="shared" si="14"/>
        <v>3499.1524799999997</v>
      </c>
      <c r="J183" s="190">
        <v>3500</v>
      </c>
      <c r="K183" s="120">
        <f t="shared" si="12"/>
        <v>6999.15248</v>
      </c>
      <c r="L183" s="151">
        <v>7</v>
      </c>
      <c r="M183" s="151">
        <f t="shared" si="11"/>
        <v>6.16</v>
      </c>
    </row>
    <row r="184" spans="1:13" ht="12.75">
      <c r="A184">
        <v>1</v>
      </c>
      <c r="B184" s="34" t="s">
        <v>28</v>
      </c>
      <c r="D184" s="45">
        <v>12</v>
      </c>
      <c r="E184" s="20">
        <v>93.2</v>
      </c>
      <c r="F184" s="130">
        <v>2.5</v>
      </c>
      <c r="G184" s="56">
        <f t="shared" si="13"/>
        <v>2796</v>
      </c>
      <c r="H184" s="119">
        <v>50</v>
      </c>
      <c r="I184" s="119">
        <f t="shared" si="14"/>
        <v>1398</v>
      </c>
      <c r="J184" s="190">
        <v>1100</v>
      </c>
      <c r="K184" s="112">
        <f t="shared" si="12"/>
        <v>2498</v>
      </c>
      <c r="L184" s="153">
        <v>2.5</v>
      </c>
      <c r="M184" s="153">
        <f t="shared" si="11"/>
        <v>2.2</v>
      </c>
    </row>
    <row r="185" spans="2:13" ht="12.75">
      <c r="B185" s="34"/>
      <c r="D185" s="48"/>
      <c r="E185" s="20"/>
      <c r="F185" s="3"/>
      <c r="G185" s="56"/>
      <c r="H185" s="119"/>
      <c r="I185" s="119"/>
      <c r="J185" s="190"/>
      <c r="K185" s="120">
        <f t="shared" si="12"/>
        <v>0</v>
      </c>
      <c r="L185" s="151"/>
      <c r="M185" s="151"/>
    </row>
    <row r="186" spans="1:13" ht="12.75">
      <c r="A186">
        <v>1</v>
      </c>
      <c r="B186" s="34" t="s">
        <v>29</v>
      </c>
      <c r="D186" s="45">
        <v>11</v>
      </c>
      <c r="E186" s="35">
        <v>89</v>
      </c>
      <c r="F186" s="130">
        <v>2.2</v>
      </c>
      <c r="G186" s="56">
        <f aca="true" t="shared" si="15" ref="G186:G231">E186*F186*12</f>
        <v>2349.6000000000004</v>
      </c>
      <c r="H186" s="119">
        <v>95</v>
      </c>
      <c r="I186" s="119">
        <f aca="true" t="shared" si="16" ref="I186:I228">G186*H186/100</f>
        <v>2232.1200000000003</v>
      </c>
      <c r="J186" s="190">
        <v>2400</v>
      </c>
      <c r="K186" s="112">
        <f t="shared" si="12"/>
        <v>4632.120000000001</v>
      </c>
      <c r="L186" s="153">
        <v>4.6</v>
      </c>
      <c r="M186" s="153">
        <f t="shared" si="11"/>
        <v>4.048</v>
      </c>
    </row>
    <row r="187" spans="1:13" ht="12.75">
      <c r="A187">
        <v>1</v>
      </c>
      <c r="B187" s="34" t="s">
        <v>29</v>
      </c>
      <c r="D187" s="45">
        <v>12</v>
      </c>
      <c r="E187" s="35">
        <v>105.3</v>
      </c>
      <c r="F187" s="130">
        <v>2.2</v>
      </c>
      <c r="G187" s="56">
        <f t="shared" si="15"/>
        <v>2779.92</v>
      </c>
      <c r="H187" s="119">
        <v>95</v>
      </c>
      <c r="I187" s="119">
        <f t="shared" si="16"/>
        <v>2640.9240000000004</v>
      </c>
      <c r="J187" s="190">
        <v>3000</v>
      </c>
      <c r="K187" s="120">
        <f t="shared" si="12"/>
        <v>5640.924000000001</v>
      </c>
      <c r="L187" s="151">
        <v>5.6</v>
      </c>
      <c r="M187" s="151">
        <f t="shared" si="11"/>
        <v>4.928</v>
      </c>
    </row>
    <row r="188" spans="1:13" ht="12.75">
      <c r="A188">
        <v>1</v>
      </c>
      <c r="B188" s="34" t="s">
        <v>29</v>
      </c>
      <c r="D188" s="45">
        <v>13</v>
      </c>
      <c r="E188" s="35">
        <v>86.7</v>
      </c>
      <c r="F188" s="130">
        <v>2.2</v>
      </c>
      <c r="G188" s="56">
        <f t="shared" si="15"/>
        <v>2288.88</v>
      </c>
      <c r="H188" s="119">
        <v>95</v>
      </c>
      <c r="I188" s="119">
        <f t="shared" si="16"/>
        <v>2174.436</v>
      </c>
      <c r="J188" s="190">
        <v>700</v>
      </c>
      <c r="K188" s="112">
        <f t="shared" si="12"/>
        <v>2874.436</v>
      </c>
      <c r="L188" s="153">
        <v>2.9</v>
      </c>
      <c r="M188" s="153">
        <f t="shared" si="11"/>
        <v>2.552</v>
      </c>
    </row>
    <row r="189" spans="1:13" ht="12.75">
      <c r="A189">
        <v>1</v>
      </c>
      <c r="B189" s="34" t="s">
        <v>29</v>
      </c>
      <c r="D189" s="45">
        <v>14</v>
      </c>
      <c r="E189" s="35">
        <v>105.4</v>
      </c>
      <c r="F189" s="130">
        <v>2.35</v>
      </c>
      <c r="G189" s="56">
        <f t="shared" si="15"/>
        <v>2972.28</v>
      </c>
      <c r="H189" s="119">
        <v>95</v>
      </c>
      <c r="I189" s="119">
        <f t="shared" si="16"/>
        <v>2823.666</v>
      </c>
      <c r="J189" s="190">
        <v>3100</v>
      </c>
      <c r="K189" s="120">
        <f t="shared" si="12"/>
        <v>5923.666</v>
      </c>
      <c r="L189" s="147">
        <v>5.9</v>
      </c>
      <c r="M189" s="151">
        <f t="shared" si="11"/>
        <v>5.192</v>
      </c>
    </row>
    <row r="190" spans="1:13" ht="12.75">
      <c r="A190">
        <v>1</v>
      </c>
      <c r="B190" s="34" t="s">
        <v>29</v>
      </c>
      <c r="D190" s="47" t="s">
        <v>63</v>
      </c>
      <c r="E190" s="61">
        <v>46.2</v>
      </c>
      <c r="F190" s="130">
        <v>4.2</v>
      </c>
      <c r="G190" s="56">
        <f t="shared" si="15"/>
        <v>2328.4800000000005</v>
      </c>
      <c r="H190" s="119">
        <v>100</v>
      </c>
      <c r="I190" s="119">
        <f t="shared" si="16"/>
        <v>2328.4800000000005</v>
      </c>
      <c r="J190" s="190">
        <v>2300</v>
      </c>
      <c r="K190" s="112">
        <f t="shared" si="12"/>
        <v>4628.4800000000005</v>
      </c>
      <c r="L190" s="180">
        <v>4.6</v>
      </c>
      <c r="M190" s="153">
        <f t="shared" si="11"/>
        <v>4.048</v>
      </c>
    </row>
    <row r="191" spans="2:13" ht="12.75">
      <c r="B191" s="34"/>
      <c r="D191" s="48"/>
      <c r="E191" s="35"/>
      <c r="F191" s="3"/>
      <c r="G191" s="56"/>
      <c r="H191" s="119"/>
      <c r="I191" s="119"/>
      <c r="J191" s="190"/>
      <c r="K191" s="120">
        <f t="shared" si="12"/>
        <v>0</v>
      </c>
      <c r="L191" s="147"/>
      <c r="M191" s="150"/>
    </row>
    <row r="192" spans="1:13" ht="12.75">
      <c r="A192">
        <v>1</v>
      </c>
      <c r="B192" s="34" t="s">
        <v>30</v>
      </c>
      <c r="D192" s="45" t="s">
        <v>318</v>
      </c>
      <c r="E192" s="35">
        <v>66.3</v>
      </c>
      <c r="F192" s="130">
        <v>2.6</v>
      </c>
      <c r="G192" s="56">
        <f t="shared" si="15"/>
        <v>2068.56</v>
      </c>
      <c r="H192" s="119">
        <v>100</v>
      </c>
      <c r="I192" s="119">
        <f t="shared" si="16"/>
        <v>2068.56</v>
      </c>
      <c r="J192" s="190">
        <v>-3500</v>
      </c>
      <c r="K192" s="112">
        <f t="shared" si="12"/>
        <v>-1431.44</v>
      </c>
      <c r="L192" s="180">
        <v>0</v>
      </c>
      <c r="M192" s="153">
        <f aca="true" t="shared" si="17" ref="M192:M256">L192*88%</f>
        <v>0</v>
      </c>
    </row>
    <row r="193" spans="1:13" ht="12.75">
      <c r="A193">
        <v>1</v>
      </c>
      <c r="B193" s="34" t="s">
        <v>399</v>
      </c>
      <c r="D193" s="45">
        <v>18</v>
      </c>
      <c r="E193" s="35">
        <v>255.2</v>
      </c>
      <c r="F193" s="130">
        <v>2.77</v>
      </c>
      <c r="G193" s="56">
        <f t="shared" si="15"/>
        <v>8482.848</v>
      </c>
      <c r="H193" s="119">
        <v>38</v>
      </c>
      <c r="I193" s="119">
        <f t="shared" si="16"/>
        <v>3223.48224</v>
      </c>
      <c r="J193" s="190">
        <v>2100</v>
      </c>
      <c r="K193" s="119">
        <f t="shared" si="12"/>
        <v>5323.482239999999</v>
      </c>
      <c r="L193" s="181">
        <v>5.3</v>
      </c>
      <c r="M193" s="150">
        <f t="shared" si="17"/>
        <v>4.664</v>
      </c>
    </row>
    <row r="194" spans="2:13" ht="12.75">
      <c r="B194" s="34"/>
      <c r="D194" s="48"/>
      <c r="E194" s="35"/>
      <c r="F194" s="105"/>
      <c r="G194" s="56"/>
      <c r="H194" s="119"/>
      <c r="I194" s="119"/>
      <c r="J194" s="190"/>
      <c r="K194" s="154">
        <f t="shared" si="12"/>
        <v>0</v>
      </c>
      <c r="L194" s="186"/>
      <c r="M194" s="152"/>
    </row>
    <row r="195" spans="1:13" ht="12.75">
      <c r="A195">
        <v>1</v>
      </c>
      <c r="B195" s="36" t="s">
        <v>33</v>
      </c>
      <c r="D195" s="45">
        <v>21</v>
      </c>
      <c r="E195" s="20">
        <v>147.4</v>
      </c>
      <c r="F195" s="130">
        <v>3</v>
      </c>
      <c r="G195" s="56">
        <f t="shared" si="15"/>
        <v>5306.400000000001</v>
      </c>
      <c r="H195" s="119">
        <v>100</v>
      </c>
      <c r="I195" s="119">
        <f t="shared" si="16"/>
        <v>5306.4</v>
      </c>
      <c r="J195" s="190">
        <v>5300</v>
      </c>
      <c r="K195" s="120">
        <f t="shared" si="12"/>
        <v>10606.4</v>
      </c>
      <c r="L195" s="147">
        <v>10.6</v>
      </c>
      <c r="M195" s="151">
        <f t="shared" si="17"/>
        <v>9.328</v>
      </c>
    </row>
    <row r="196" spans="1:13" ht="12.75">
      <c r="A196">
        <v>1</v>
      </c>
      <c r="B196" s="36" t="s">
        <v>33</v>
      </c>
      <c r="D196" s="45">
        <v>25</v>
      </c>
      <c r="E196" s="35">
        <v>144.6</v>
      </c>
      <c r="F196" s="130">
        <v>2.85</v>
      </c>
      <c r="G196" s="56">
        <f t="shared" si="15"/>
        <v>4945.32</v>
      </c>
      <c r="H196" s="119">
        <v>84</v>
      </c>
      <c r="I196" s="119">
        <f t="shared" si="16"/>
        <v>4154.0688</v>
      </c>
      <c r="J196" s="190">
        <v>4100</v>
      </c>
      <c r="K196" s="112">
        <f t="shared" si="12"/>
        <v>8254.068800000001</v>
      </c>
      <c r="L196" s="180">
        <v>8.3</v>
      </c>
      <c r="M196" s="153">
        <f t="shared" si="17"/>
        <v>7.304</v>
      </c>
    </row>
    <row r="197" spans="1:13" ht="12.75">
      <c r="A197">
        <v>1</v>
      </c>
      <c r="B197" s="36" t="s">
        <v>33</v>
      </c>
      <c r="D197" s="45">
        <v>29</v>
      </c>
      <c r="E197" s="35">
        <v>155</v>
      </c>
      <c r="F197" s="130">
        <v>2.57</v>
      </c>
      <c r="G197" s="56">
        <f t="shared" si="15"/>
        <v>4780.2</v>
      </c>
      <c r="H197" s="119">
        <v>95</v>
      </c>
      <c r="I197" s="119">
        <f t="shared" si="16"/>
        <v>4541.19</v>
      </c>
      <c r="J197" s="190">
        <v>5400</v>
      </c>
      <c r="K197" s="120">
        <f t="shared" si="12"/>
        <v>9941.189999999999</v>
      </c>
      <c r="L197" s="147">
        <v>10</v>
      </c>
      <c r="M197" s="151">
        <f t="shared" si="17"/>
        <v>8.8</v>
      </c>
    </row>
    <row r="198" spans="2:13" ht="12.75">
      <c r="B198" s="36"/>
      <c r="D198" s="48"/>
      <c r="E198" s="35"/>
      <c r="F198" s="105"/>
      <c r="G198" s="56"/>
      <c r="H198" s="119"/>
      <c r="I198" s="119"/>
      <c r="J198" s="190"/>
      <c r="K198" s="112">
        <f t="shared" si="12"/>
        <v>0</v>
      </c>
      <c r="L198" s="180"/>
      <c r="M198" s="153"/>
    </row>
    <row r="199" spans="1:13" ht="12.75">
      <c r="A199">
        <v>1</v>
      </c>
      <c r="B199" s="36" t="s">
        <v>34</v>
      </c>
      <c r="D199" s="45">
        <v>5</v>
      </c>
      <c r="E199" s="35">
        <v>322.8</v>
      </c>
      <c r="F199" s="130">
        <v>2.8</v>
      </c>
      <c r="G199" s="56">
        <f t="shared" si="15"/>
        <v>10846.079999999998</v>
      </c>
      <c r="H199" s="119">
        <v>73</v>
      </c>
      <c r="I199" s="119">
        <f t="shared" si="16"/>
        <v>7917.638399999999</v>
      </c>
      <c r="J199" s="190">
        <v>7200</v>
      </c>
      <c r="K199" s="120">
        <f aca="true" t="shared" si="18" ref="K199:K262">SUM(I199:J199)</f>
        <v>15117.6384</v>
      </c>
      <c r="L199" s="147">
        <v>15.1</v>
      </c>
      <c r="M199" s="151">
        <f t="shared" si="17"/>
        <v>13.288</v>
      </c>
    </row>
    <row r="200" spans="1:13" ht="12.75">
      <c r="A200">
        <v>1</v>
      </c>
      <c r="B200" s="36" t="s">
        <v>34</v>
      </c>
      <c r="D200" s="45">
        <v>7</v>
      </c>
      <c r="E200" s="35">
        <v>315.1</v>
      </c>
      <c r="F200" s="130">
        <v>3</v>
      </c>
      <c r="G200" s="56">
        <f t="shared" si="15"/>
        <v>11343.6</v>
      </c>
      <c r="H200" s="119">
        <v>61</v>
      </c>
      <c r="I200" s="119">
        <f t="shared" si="16"/>
        <v>6919.596</v>
      </c>
      <c r="J200" s="190">
        <v>6200</v>
      </c>
      <c r="K200" s="112">
        <f t="shared" si="18"/>
        <v>13119.596</v>
      </c>
      <c r="L200" s="180">
        <v>13.1</v>
      </c>
      <c r="M200" s="153">
        <f t="shared" si="17"/>
        <v>11.528</v>
      </c>
    </row>
    <row r="201" spans="1:13" ht="12.75">
      <c r="A201">
        <v>1</v>
      </c>
      <c r="B201" s="36" t="s">
        <v>34</v>
      </c>
      <c r="D201" s="45">
        <v>9</v>
      </c>
      <c r="E201" s="35">
        <v>328.1</v>
      </c>
      <c r="F201" s="130">
        <v>3</v>
      </c>
      <c r="G201" s="56">
        <f t="shared" si="15"/>
        <v>11811.6</v>
      </c>
      <c r="H201" s="119">
        <v>94</v>
      </c>
      <c r="I201" s="119">
        <f t="shared" si="16"/>
        <v>11102.904000000002</v>
      </c>
      <c r="J201" s="190">
        <v>10500</v>
      </c>
      <c r="K201" s="120">
        <f t="shared" si="18"/>
        <v>21602.904000000002</v>
      </c>
      <c r="L201" s="147">
        <v>21.6</v>
      </c>
      <c r="M201" s="151">
        <f t="shared" si="17"/>
        <v>19.008000000000003</v>
      </c>
    </row>
    <row r="202" spans="1:13" ht="12.75">
      <c r="A202">
        <v>1</v>
      </c>
      <c r="B202" s="36" t="s">
        <v>34</v>
      </c>
      <c r="D202" s="45">
        <v>11</v>
      </c>
      <c r="E202" s="35">
        <v>323.8</v>
      </c>
      <c r="F202" s="130">
        <v>1.65</v>
      </c>
      <c r="G202" s="56">
        <f t="shared" si="15"/>
        <v>6411.24</v>
      </c>
      <c r="H202" s="119">
        <v>94</v>
      </c>
      <c r="I202" s="119">
        <f t="shared" si="16"/>
        <v>6026.565599999999</v>
      </c>
      <c r="J202" s="190">
        <v>1300</v>
      </c>
      <c r="K202" s="112">
        <f t="shared" si="18"/>
        <v>7326.565599999999</v>
      </c>
      <c r="L202" s="180">
        <v>7.3</v>
      </c>
      <c r="M202" s="153">
        <f t="shared" si="17"/>
        <v>6.4239999999999995</v>
      </c>
    </row>
    <row r="203" spans="1:13" ht="12.75">
      <c r="A203">
        <v>1</v>
      </c>
      <c r="B203" s="36" t="s">
        <v>34</v>
      </c>
      <c r="D203" s="45">
        <v>13</v>
      </c>
      <c r="E203" s="35">
        <v>331.3</v>
      </c>
      <c r="F203" s="132">
        <v>1.65</v>
      </c>
      <c r="G203" s="56">
        <f t="shared" si="15"/>
        <v>6559.74</v>
      </c>
      <c r="H203" s="119">
        <v>100</v>
      </c>
      <c r="I203" s="119">
        <f t="shared" si="16"/>
        <v>6559.74</v>
      </c>
      <c r="J203" s="190">
        <v>5900</v>
      </c>
      <c r="K203" s="120">
        <f t="shared" si="18"/>
        <v>12459.74</v>
      </c>
      <c r="L203" s="147">
        <v>12.5</v>
      </c>
      <c r="M203" s="151">
        <f t="shared" si="17"/>
        <v>11</v>
      </c>
    </row>
    <row r="204" spans="1:13" ht="12.75">
      <c r="A204">
        <v>1</v>
      </c>
      <c r="B204" s="36" t="s">
        <v>34</v>
      </c>
      <c r="D204" s="45">
        <v>16</v>
      </c>
      <c r="E204" s="35">
        <v>322.9</v>
      </c>
      <c r="F204" s="132">
        <v>1.65</v>
      </c>
      <c r="G204" s="56">
        <f t="shared" si="15"/>
        <v>6393.42</v>
      </c>
      <c r="H204" s="119">
        <v>64</v>
      </c>
      <c r="I204" s="119">
        <f t="shared" si="16"/>
        <v>4091.7888000000003</v>
      </c>
      <c r="J204" s="190">
        <v>2900</v>
      </c>
      <c r="K204" s="112">
        <f t="shared" si="18"/>
        <v>6991.7888</v>
      </c>
      <c r="L204" s="180">
        <v>7</v>
      </c>
      <c r="M204" s="153">
        <f t="shared" si="17"/>
        <v>6.16</v>
      </c>
    </row>
    <row r="205" spans="1:13" ht="12.75">
      <c r="A205">
        <v>1</v>
      </c>
      <c r="B205" s="36" t="s">
        <v>34</v>
      </c>
      <c r="D205" s="45">
        <v>17</v>
      </c>
      <c r="E205" s="35">
        <v>488.4</v>
      </c>
      <c r="F205" s="132">
        <v>1.65</v>
      </c>
      <c r="G205" s="56">
        <f t="shared" si="15"/>
        <v>9670.32</v>
      </c>
      <c r="H205" s="119">
        <v>51</v>
      </c>
      <c r="I205" s="119">
        <f t="shared" si="16"/>
        <v>4931.8632</v>
      </c>
      <c r="J205" s="190">
        <v>3300</v>
      </c>
      <c r="K205" s="120">
        <f t="shared" si="18"/>
        <v>8231.8632</v>
      </c>
      <c r="L205" s="147">
        <v>8.2</v>
      </c>
      <c r="M205" s="151">
        <f t="shared" si="17"/>
        <v>7.215999999999999</v>
      </c>
    </row>
    <row r="206" spans="1:13" ht="12.75">
      <c r="A206">
        <v>1</v>
      </c>
      <c r="B206" s="36" t="s">
        <v>34</v>
      </c>
      <c r="D206" s="45">
        <v>18</v>
      </c>
      <c r="E206" s="35">
        <v>325.8</v>
      </c>
      <c r="F206" s="130">
        <v>3</v>
      </c>
      <c r="G206" s="56">
        <f t="shared" si="15"/>
        <v>11728.800000000001</v>
      </c>
      <c r="H206" s="119">
        <v>80</v>
      </c>
      <c r="I206" s="119">
        <f t="shared" si="16"/>
        <v>9383.04</v>
      </c>
      <c r="J206" s="190">
        <v>1600</v>
      </c>
      <c r="K206" s="112">
        <f t="shared" si="18"/>
        <v>10983.04</v>
      </c>
      <c r="L206" s="180">
        <v>11</v>
      </c>
      <c r="M206" s="153">
        <f t="shared" si="17"/>
        <v>9.68</v>
      </c>
    </row>
    <row r="207" spans="1:13" ht="12.75">
      <c r="A207">
        <v>1</v>
      </c>
      <c r="B207" s="36" t="s">
        <v>34</v>
      </c>
      <c r="D207" s="45">
        <v>20</v>
      </c>
      <c r="E207" s="35">
        <v>489.8</v>
      </c>
      <c r="F207" s="130">
        <v>3</v>
      </c>
      <c r="G207" s="56">
        <f t="shared" si="15"/>
        <v>17632.800000000003</v>
      </c>
      <c r="H207" s="119">
        <v>93</v>
      </c>
      <c r="I207" s="119">
        <f t="shared" si="16"/>
        <v>16398.504000000004</v>
      </c>
      <c r="J207" s="190">
        <v>14700</v>
      </c>
      <c r="K207" s="120">
        <f t="shared" si="18"/>
        <v>31098.504000000004</v>
      </c>
      <c r="L207" s="147">
        <v>31.1</v>
      </c>
      <c r="M207" s="151">
        <f t="shared" si="17"/>
        <v>27.368000000000002</v>
      </c>
    </row>
    <row r="208" spans="1:13" ht="12.75">
      <c r="A208">
        <v>1</v>
      </c>
      <c r="B208" s="36" t="s">
        <v>34</v>
      </c>
      <c r="D208" s="45">
        <v>22</v>
      </c>
      <c r="E208" s="35">
        <v>332.2</v>
      </c>
      <c r="F208" s="130">
        <v>1.65</v>
      </c>
      <c r="G208" s="56">
        <f t="shared" si="15"/>
        <v>6577.5599999999995</v>
      </c>
      <c r="H208" s="119">
        <v>76</v>
      </c>
      <c r="I208" s="119">
        <f t="shared" si="16"/>
        <v>4998.945599999999</v>
      </c>
      <c r="J208" s="190">
        <v>3600</v>
      </c>
      <c r="K208" s="112">
        <f t="shared" si="18"/>
        <v>8598.9456</v>
      </c>
      <c r="L208" s="180">
        <v>8.6</v>
      </c>
      <c r="M208" s="153">
        <f t="shared" si="17"/>
        <v>7.568</v>
      </c>
    </row>
    <row r="209" spans="1:13" ht="12.75">
      <c r="A209">
        <v>1</v>
      </c>
      <c r="B209" s="36" t="s">
        <v>34</v>
      </c>
      <c r="D209" s="45">
        <v>24</v>
      </c>
      <c r="E209" s="35">
        <v>331.5</v>
      </c>
      <c r="F209" s="130">
        <v>3</v>
      </c>
      <c r="G209" s="56">
        <f t="shared" si="15"/>
        <v>11934</v>
      </c>
      <c r="H209" s="119">
        <v>44</v>
      </c>
      <c r="I209" s="119">
        <f t="shared" si="16"/>
        <v>5250.96</v>
      </c>
      <c r="J209" s="190">
        <v>3100</v>
      </c>
      <c r="K209" s="120">
        <f t="shared" si="18"/>
        <v>8350.96</v>
      </c>
      <c r="L209" s="147">
        <v>8.4</v>
      </c>
      <c r="M209" s="151">
        <f t="shared" si="17"/>
        <v>7.392</v>
      </c>
    </row>
    <row r="210" spans="2:13" ht="12.75">
      <c r="B210" s="36"/>
      <c r="D210" s="48"/>
      <c r="E210" s="35"/>
      <c r="F210" s="105"/>
      <c r="G210" s="56"/>
      <c r="H210" s="119"/>
      <c r="I210" s="119"/>
      <c r="J210" s="190"/>
      <c r="K210" s="112">
        <f t="shared" si="18"/>
        <v>0</v>
      </c>
      <c r="L210" s="180"/>
      <c r="M210" s="153"/>
    </row>
    <row r="211" spans="1:13" ht="12.75">
      <c r="A211">
        <v>1</v>
      </c>
      <c r="B211" s="36" t="s">
        <v>35</v>
      </c>
      <c r="D211" s="45">
        <v>4</v>
      </c>
      <c r="E211" s="35">
        <v>324.2</v>
      </c>
      <c r="F211" s="130">
        <v>2.8</v>
      </c>
      <c r="G211" s="56">
        <f t="shared" si="15"/>
        <v>10893.119999999999</v>
      </c>
      <c r="H211" s="119">
        <v>60</v>
      </c>
      <c r="I211" s="119">
        <f t="shared" si="16"/>
        <v>6535.871999999999</v>
      </c>
      <c r="J211" s="190">
        <v>300</v>
      </c>
      <c r="K211" s="120">
        <f t="shared" si="18"/>
        <v>6835.871999999999</v>
      </c>
      <c r="L211" s="147">
        <v>6.8</v>
      </c>
      <c r="M211" s="151">
        <f t="shared" si="17"/>
        <v>5.984</v>
      </c>
    </row>
    <row r="212" spans="1:13" ht="12.75">
      <c r="A212">
        <v>1</v>
      </c>
      <c r="B212" s="36" t="s">
        <v>35</v>
      </c>
      <c r="D212" s="45">
        <v>6</v>
      </c>
      <c r="E212" s="35">
        <v>327.5</v>
      </c>
      <c r="F212" s="130">
        <v>3</v>
      </c>
      <c r="G212" s="56">
        <f t="shared" si="15"/>
        <v>11790</v>
      </c>
      <c r="H212" s="119">
        <v>60</v>
      </c>
      <c r="I212" s="119">
        <f t="shared" si="16"/>
        <v>7074</v>
      </c>
      <c r="J212" s="190">
        <v>6300</v>
      </c>
      <c r="K212" s="112">
        <f t="shared" si="18"/>
        <v>13374</v>
      </c>
      <c r="L212" s="180">
        <v>13.4</v>
      </c>
      <c r="M212" s="153">
        <f t="shared" si="17"/>
        <v>11.792</v>
      </c>
    </row>
    <row r="213" spans="1:13" ht="12.75">
      <c r="A213">
        <v>1</v>
      </c>
      <c r="B213" s="36" t="s">
        <v>35</v>
      </c>
      <c r="D213" s="45">
        <v>8</v>
      </c>
      <c r="E213" s="35">
        <v>334.4</v>
      </c>
      <c r="F213" s="130">
        <v>3</v>
      </c>
      <c r="G213" s="56">
        <f t="shared" si="15"/>
        <v>12038.4</v>
      </c>
      <c r="H213" s="119">
        <v>86</v>
      </c>
      <c r="I213" s="119">
        <f t="shared" si="16"/>
        <v>10353.024</v>
      </c>
      <c r="J213" s="190">
        <v>7000</v>
      </c>
      <c r="K213" s="120">
        <f t="shared" si="18"/>
        <v>17353.023999999998</v>
      </c>
      <c r="L213" s="147">
        <v>17.4</v>
      </c>
      <c r="M213" s="151">
        <f t="shared" si="17"/>
        <v>15.312</v>
      </c>
    </row>
    <row r="214" spans="1:13" ht="12.75">
      <c r="A214">
        <v>1</v>
      </c>
      <c r="B214" s="36" t="s">
        <v>35</v>
      </c>
      <c r="D214" s="45">
        <v>10</v>
      </c>
      <c r="E214" s="35">
        <v>337.7</v>
      </c>
      <c r="F214" s="130">
        <v>3</v>
      </c>
      <c r="G214" s="56">
        <f t="shared" si="15"/>
        <v>12157.199999999999</v>
      </c>
      <c r="H214" s="119">
        <v>73</v>
      </c>
      <c r="I214" s="119">
        <f t="shared" si="16"/>
        <v>8874.756</v>
      </c>
      <c r="J214" s="190">
        <v>7500</v>
      </c>
      <c r="K214" s="112">
        <f t="shared" si="18"/>
        <v>16374.756</v>
      </c>
      <c r="L214" s="180">
        <v>16.4</v>
      </c>
      <c r="M214" s="153">
        <f t="shared" si="17"/>
        <v>14.431999999999999</v>
      </c>
    </row>
    <row r="215" spans="1:13" ht="12.75">
      <c r="A215">
        <v>1</v>
      </c>
      <c r="B215" s="36" t="s">
        <v>35</v>
      </c>
      <c r="D215" s="45">
        <v>12</v>
      </c>
      <c r="E215" s="35">
        <v>325.3</v>
      </c>
      <c r="F215" s="130">
        <v>3</v>
      </c>
      <c r="G215" s="56">
        <f t="shared" si="15"/>
        <v>11710.800000000001</v>
      </c>
      <c r="H215" s="119">
        <v>85</v>
      </c>
      <c r="I215" s="119">
        <f t="shared" si="16"/>
        <v>9954.18</v>
      </c>
      <c r="J215" s="190">
        <v>9200</v>
      </c>
      <c r="K215" s="120">
        <f t="shared" si="18"/>
        <v>19154.18</v>
      </c>
      <c r="L215" s="147">
        <v>19.2</v>
      </c>
      <c r="M215" s="151">
        <f t="shared" si="17"/>
        <v>16.896</v>
      </c>
    </row>
    <row r="216" spans="1:13" ht="12.75">
      <c r="A216">
        <v>1</v>
      </c>
      <c r="B216" s="36" t="s">
        <v>35</v>
      </c>
      <c r="D216" s="45">
        <v>14</v>
      </c>
      <c r="E216" s="20">
        <v>328.8</v>
      </c>
      <c r="F216" s="130">
        <v>3</v>
      </c>
      <c r="G216" s="56">
        <f t="shared" si="15"/>
        <v>11836.800000000001</v>
      </c>
      <c r="H216" s="119">
        <v>83</v>
      </c>
      <c r="I216" s="119">
        <f t="shared" si="16"/>
        <v>9824.544000000002</v>
      </c>
      <c r="J216" s="190">
        <v>9100</v>
      </c>
      <c r="K216" s="112">
        <f t="shared" si="18"/>
        <v>18924.544</v>
      </c>
      <c r="L216" s="180">
        <v>19</v>
      </c>
      <c r="M216" s="153">
        <f t="shared" si="17"/>
        <v>16.72</v>
      </c>
    </row>
    <row r="217" spans="1:13" ht="12.75">
      <c r="A217">
        <v>1</v>
      </c>
      <c r="B217" s="36" t="s">
        <v>35</v>
      </c>
      <c r="D217" s="45">
        <v>16</v>
      </c>
      <c r="E217" s="20">
        <v>332.2</v>
      </c>
      <c r="F217" s="130">
        <v>2.8</v>
      </c>
      <c r="G217" s="56">
        <f t="shared" si="15"/>
        <v>11161.919999999998</v>
      </c>
      <c r="H217" s="119">
        <v>45</v>
      </c>
      <c r="I217" s="119">
        <f t="shared" si="16"/>
        <v>5022.863999999999</v>
      </c>
      <c r="J217" s="190">
        <v>4600</v>
      </c>
      <c r="K217" s="120">
        <f t="shared" si="18"/>
        <v>9622.863999999998</v>
      </c>
      <c r="L217" s="147">
        <v>9.6</v>
      </c>
      <c r="M217" s="151">
        <f t="shared" si="17"/>
        <v>8.448</v>
      </c>
    </row>
    <row r="218" spans="1:13" ht="12.75">
      <c r="A218">
        <v>1</v>
      </c>
      <c r="B218" s="36" t="s">
        <v>35</v>
      </c>
      <c r="D218" s="45">
        <v>18</v>
      </c>
      <c r="E218" s="35">
        <v>329.1</v>
      </c>
      <c r="F218" s="130">
        <v>3</v>
      </c>
      <c r="G218" s="56">
        <f t="shared" si="15"/>
        <v>11847.6</v>
      </c>
      <c r="H218" s="119">
        <v>76</v>
      </c>
      <c r="I218" s="119">
        <f t="shared" si="16"/>
        <v>9004.176</v>
      </c>
      <c r="J218" s="190">
        <v>7600</v>
      </c>
      <c r="K218" s="112">
        <f t="shared" si="18"/>
        <v>16604.176</v>
      </c>
      <c r="L218" s="180">
        <v>16.6</v>
      </c>
      <c r="M218" s="153">
        <f t="shared" si="17"/>
        <v>14.608</v>
      </c>
    </row>
    <row r="219" spans="1:13" ht="12.75">
      <c r="A219">
        <v>1</v>
      </c>
      <c r="B219" s="36" t="s">
        <v>35</v>
      </c>
      <c r="D219" s="45">
        <v>20</v>
      </c>
      <c r="E219" s="35">
        <v>326.3</v>
      </c>
      <c r="F219" s="130">
        <v>2.8</v>
      </c>
      <c r="G219" s="56">
        <f t="shared" si="15"/>
        <v>10963.68</v>
      </c>
      <c r="H219" s="119">
        <v>81</v>
      </c>
      <c r="I219" s="119">
        <f t="shared" si="16"/>
        <v>8880.580800000002</v>
      </c>
      <c r="J219" s="190">
        <v>7400</v>
      </c>
      <c r="K219" s="120">
        <f t="shared" si="18"/>
        <v>16280.580800000002</v>
      </c>
      <c r="L219" s="147">
        <v>16.2</v>
      </c>
      <c r="M219" s="151">
        <f t="shared" si="17"/>
        <v>14.256</v>
      </c>
    </row>
    <row r="220" spans="1:13" ht="12.75">
      <c r="A220">
        <v>1</v>
      </c>
      <c r="B220" s="36" t="s">
        <v>35</v>
      </c>
      <c r="D220" s="45">
        <v>22</v>
      </c>
      <c r="E220" s="35">
        <v>332.2</v>
      </c>
      <c r="F220" s="130">
        <v>2.8</v>
      </c>
      <c r="G220" s="56">
        <f t="shared" si="15"/>
        <v>11161.919999999998</v>
      </c>
      <c r="H220" s="119">
        <v>52</v>
      </c>
      <c r="I220" s="119">
        <f t="shared" si="16"/>
        <v>5804.198399999998</v>
      </c>
      <c r="J220" s="190">
        <v>4600</v>
      </c>
      <c r="K220" s="112">
        <f t="shared" si="18"/>
        <v>10404.198399999997</v>
      </c>
      <c r="L220" s="180">
        <v>10.4</v>
      </c>
      <c r="M220" s="153">
        <f t="shared" si="17"/>
        <v>9.152000000000001</v>
      </c>
    </row>
    <row r="221" spans="2:13" ht="12.75">
      <c r="B221" s="36"/>
      <c r="D221" s="48"/>
      <c r="E221" s="35"/>
      <c r="F221" s="105"/>
      <c r="G221" s="56"/>
      <c r="H221" s="112"/>
      <c r="I221" s="119"/>
      <c r="J221" s="190"/>
      <c r="K221" s="120">
        <f t="shared" si="18"/>
        <v>0</v>
      </c>
      <c r="L221" s="147"/>
      <c r="M221" s="150"/>
    </row>
    <row r="222" spans="1:13" ht="12.75">
      <c r="A222">
        <v>1</v>
      </c>
      <c r="B222" s="36" t="s">
        <v>36</v>
      </c>
      <c r="D222" s="45">
        <v>16</v>
      </c>
      <c r="E222" s="35">
        <v>146.8</v>
      </c>
      <c r="F222" s="130">
        <v>2.5</v>
      </c>
      <c r="G222" s="56">
        <f t="shared" si="15"/>
        <v>4404</v>
      </c>
      <c r="H222" s="119">
        <v>100</v>
      </c>
      <c r="I222" s="119">
        <f t="shared" si="16"/>
        <v>4404</v>
      </c>
      <c r="J222" s="190">
        <v>4500</v>
      </c>
      <c r="K222" s="112">
        <f t="shared" si="18"/>
        <v>8904</v>
      </c>
      <c r="L222" s="180">
        <v>8.9</v>
      </c>
      <c r="M222" s="153">
        <f t="shared" si="17"/>
        <v>7.832000000000001</v>
      </c>
    </row>
    <row r="223" spans="2:13" ht="12.75">
      <c r="B223" s="36"/>
      <c r="D223" s="48"/>
      <c r="E223" s="35"/>
      <c r="F223" s="105"/>
      <c r="G223" s="56"/>
      <c r="H223" s="119"/>
      <c r="I223" s="119"/>
      <c r="J223" s="190"/>
      <c r="K223" s="120">
        <f t="shared" si="18"/>
        <v>0</v>
      </c>
      <c r="L223" s="147"/>
      <c r="M223" s="151"/>
    </row>
    <row r="224" spans="1:13" ht="12.75">
      <c r="A224">
        <v>1</v>
      </c>
      <c r="B224" s="36" t="s">
        <v>38</v>
      </c>
      <c r="D224" s="45" t="s">
        <v>48</v>
      </c>
      <c r="E224" s="20">
        <v>172.8</v>
      </c>
      <c r="F224" s="130">
        <v>2.38</v>
      </c>
      <c r="G224" s="56">
        <f t="shared" si="15"/>
        <v>4935.168</v>
      </c>
      <c r="H224" s="119">
        <v>51</v>
      </c>
      <c r="I224" s="119">
        <f t="shared" si="16"/>
        <v>2516.9356799999996</v>
      </c>
      <c r="J224" s="190">
        <v>2500</v>
      </c>
      <c r="K224" s="112">
        <f t="shared" si="18"/>
        <v>5016.93568</v>
      </c>
      <c r="L224" s="180">
        <v>5</v>
      </c>
      <c r="M224" s="153">
        <f t="shared" si="17"/>
        <v>4.4</v>
      </c>
    </row>
    <row r="225" spans="2:13" ht="12.75">
      <c r="B225" s="36"/>
      <c r="D225" s="48"/>
      <c r="E225" s="35"/>
      <c r="F225" s="105"/>
      <c r="G225" s="56"/>
      <c r="H225" s="119"/>
      <c r="I225" s="119"/>
      <c r="J225" s="190"/>
      <c r="K225" s="120">
        <f t="shared" si="18"/>
        <v>0</v>
      </c>
      <c r="L225" s="147"/>
      <c r="M225" s="151"/>
    </row>
    <row r="226" spans="1:13" ht="12.75">
      <c r="A226">
        <v>1</v>
      </c>
      <c r="B226" s="36" t="s">
        <v>39</v>
      </c>
      <c r="D226" s="45">
        <v>6</v>
      </c>
      <c r="E226" s="35">
        <v>112.5</v>
      </c>
      <c r="F226" s="130">
        <v>2.5</v>
      </c>
      <c r="G226" s="56">
        <f t="shared" si="15"/>
        <v>3375</v>
      </c>
      <c r="H226" s="119">
        <v>95</v>
      </c>
      <c r="I226" s="119">
        <f t="shared" si="16"/>
        <v>3206.25</v>
      </c>
      <c r="J226" s="190">
        <v>3500</v>
      </c>
      <c r="K226" s="112">
        <f t="shared" si="18"/>
        <v>6706.25</v>
      </c>
      <c r="L226" s="180">
        <v>6.7</v>
      </c>
      <c r="M226" s="153">
        <f t="shared" si="17"/>
        <v>5.896</v>
      </c>
    </row>
    <row r="227" spans="1:13" ht="12.75">
      <c r="A227">
        <v>1</v>
      </c>
      <c r="B227" s="36" t="s">
        <v>39</v>
      </c>
      <c r="D227" s="45">
        <v>8</v>
      </c>
      <c r="E227" s="35">
        <v>92.3</v>
      </c>
      <c r="F227" s="130">
        <v>2.5</v>
      </c>
      <c r="G227" s="56">
        <f t="shared" si="15"/>
        <v>2769</v>
      </c>
      <c r="H227" s="119">
        <v>95</v>
      </c>
      <c r="I227" s="119">
        <f t="shared" si="16"/>
        <v>2630.55</v>
      </c>
      <c r="J227" s="190">
        <v>-23900</v>
      </c>
      <c r="K227" s="120">
        <f t="shared" si="18"/>
        <v>-21269.45</v>
      </c>
      <c r="L227" s="147">
        <v>0</v>
      </c>
      <c r="M227" s="151">
        <f t="shared" si="17"/>
        <v>0</v>
      </c>
    </row>
    <row r="228" spans="1:13" ht="12.75">
      <c r="A228">
        <v>1</v>
      </c>
      <c r="B228" s="36" t="s">
        <v>39</v>
      </c>
      <c r="D228" s="45">
        <v>14</v>
      </c>
      <c r="E228" s="35">
        <v>90.9</v>
      </c>
      <c r="F228" s="130">
        <v>2.5</v>
      </c>
      <c r="G228" s="56">
        <f t="shared" si="15"/>
        <v>2727</v>
      </c>
      <c r="H228" s="119">
        <v>65</v>
      </c>
      <c r="I228" s="119">
        <f t="shared" si="16"/>
        <v>1772.55</v>
      </c>
      <c r="J228" s="190">
        <v>1700</v>
      </c>
      <c r="K228" s="112">
        <f t="shared" si="18"/>
        <v>3472.55</v>
      </c>
      <c r="L228" s="180">
        <v>3.5</v>
      </c>
      <c r="M228" s="153">
        <f t="shared" si="17"/>
        <v>3.08</v>
      </c>
    </row>
    <row r="229" spans="2:13" ht="12.75">
      <c r="B229" s="36"/>
      <c r="D229" s="48"/>
      <c r="E229" s="35"/>
      <c r="F229" s="3"/>
      <c r="G229" s="56"/>
      <c r="H229" s="112"/>
      <c r="I229" s="119"/>
      <c r="J229" s="190"/>
      <c r="K229" s="120">
        <f t="shared" si="18"/>
        <v>0</v>
      </c>
      <c r="L229" s="147"/>
      <c r="M229" s="151"/>
    </row>
    <row r="230" spans="2:13" ht="12.75">
      <c r="B230" s="36"/>
      <c r="D230" s="48"/>
      <c r="E230" s="35"/>
      <c r="F230" s="105"/>
      <c r="G230" s="56"/>
      <c r="H230" s="112"/>
      <c r="I230" s="119"/>
      <c r="J230" s="195"/>
      <c r="K230" s="112">
        <f t="shared" si="18"/>
        <v>0</v>
      </c>
      <c r="L230" s="180"/>
      <c r="M230" s="153"/>
    </row>
    <row r="231" spans="1:13" ht="12.75">
      <c r="A231">
        <v>1</v>
      </c>
      <c r="B231" s="36" t="s">
        <v>40</v>
      </c>
      <c r="D231" s="45">
        <v>1</v>
      </c>
      <c r="E231" s="35">
        <v>376.5</v>
      </c>
      <c r="F231" s="130">
        <v>3</v>
      </c>
      <c r="G231" s="56">
        <f t="shared" si="15"/>
        <v>13554</v>
      </c>
      <c r="H231" s="120">
        <v>89</v>
      </c>
      <c r="I231" s="119">
        <f aca="true" t="shared" si="19" ref="I231:I285">G231*H231/100</f>
        <v>12063.06</v>
      </c>
      <c r="J231" s="194">
        <v>-7300</v>
      </c>
      <c r="K231" s="120">
        <f t="shared" si="18"/>
        <v>4763.0599999999995</v>
      </c>
      <c r="L231" s="147">
        <v>4.8</v>
      </c>
      <c r="M231" s="151">
        <f t="shared" si="17"/>
        <v>4.224</v>
      </c>
    </row>
    <row r="232" spans="1:13" ht="12.75">
      <c r="A232">
        <v>1</v>
      </c>
      <c r="B232" s="36" t="s">
        <v>40</v>
      </c>
      <c r="D232" s="45">
        <v>2</v>
      </c>
      <c r="E232" s="35">
        <v>320.8</v>
      </c>
      <c r="F232" s="130">
        <v>3</v>
      </c>
      <c r="G232" s="56">
        <f aca="true" t="shared" si="20" ref="G232:G286">E232*F232*12</f>
        <v>11548.800000000001</v>
      </c>
      <c r="H232" s="119">
        <v>89</v>
      </c>
      <c r="I232" s="119">
        <f t="shared" si="19"/>
        <v>10278.432</v>
      </c>
      <c r="J232" s="190">
        <v>6900</v>
      </c>
      <c r="K232" s="112">
        <f t="shared" si="18"/>
        <v>17178.432</v>
      </c>
      <c r="L232" s="180">
        <v>17.1</v>
      </c>
      <c r="M232" s="153">
        <f t="shared" si="17"/>
        <v>15.048000000000002</v>
      </c>
    </row>
    <row r="233" spans="1:13" ht="12.75">
      <c r="A233">
        <v>1</v>
      </c>
      <c r="B233" s="37" t="s">
        <v>40</v>
      </c>
      <c r="D233" s="45" t="s">
        <v>45</v>
      </c>
      <c r="E233" s="35">
        <v>333.5</v>
      </c>
      <c r="F233" s="130">
        <v>3</v>
      </c>
      <c r="G233" s="56">
        <f t="shared" si="20"/>
        <v>12006</v>
      </c>
      <c r="H233" s="119">
        <v>95</v>
      </c>
      <c r="I233" s="119">
        <f t="shared" si="19"/>
        <v>11405.7</v>
      </c>
      <c r="J233" s="190">
        <v>2700</v>
      </c>
      <c r="K233" s="120">
        <f t="shared" si="18"/>
        <v>14105.7</v>
      </c>
      <c r="L233" s="147">
        <v>14.1</v>
      </c>
      <c r="M233" s="151">
        <f t="shared" si="17"/>
        <v>12.408</v>
      </c>
    </row>
    <row r="234" spans="1:13" ht="12.75">
      <c r="A234">
        <v>1</v>
      </c>
      <c r="B234" s="37" t="s">
        <v>40</v>
      </c>
      <c r="D234" s="45" t="s">
        <v>46</v>
      </c>
      <c r="E234" s="35">
        <v>416.3</v>
      </c>
      <c r="F234" s="130">
        <v>3</v>
      </c>
      <c r="G234" s="56">
        <f t="shared" si="20"/>
        <v>14986.800000000001</v>
      </c>
      <c r="H234" s="119">
        <v>84</v>
      </c>
      <c r="I234" s="119">
        <f t="shared" si="19"/>
        <v>12588.912000000002</v>
      </c>
      <c r="J234" s="190">
        <v>9900</v>
      </c>
      <c r="K234" s="112">
        <f t="shared" si="18"/>
        <v>22488.912000000004</v>
      </c>
      <c r="L234" s="180">
        <v>22.5</v>
      </c>
      <c r="M234" s="153">
        <f t="shared" si="17"/>
        <v>19.8</v>
      </c>
    </row>
    <row r="235" spans="1:13" ht="12.75">
      <c r="A235">
        <v>1</v>
      </c>
      <c r="B235" s="37" t="s">
        <v>40</v>
      </c>
      <c r="D235" s="45">
        <v>3</v>
      </c>
      <c r="E235" s="35">
        <v>334.8</v>
      </c>
      <c r="F235" s="130">
        <v>2.8</v>
      </c>
      <c r="G235" s="56">
        <f t="shared" si="20"/>
        <v>11249.279999999999</v>
      </c>
      <c r="H235" s="119">
        <v>95</v>
      </c>
      <c r="I235" s="119">
        <f t="shared" si="19"/>
        <v>10686.815999999999</v>
      </c>
      <c r="J235" s="190">
        <v>700</v>
      </c>
      <c r="K235" s="120">
        <f t="shared" si="18"/>
        <v>11386.815999999999</v>
      </c>
      <c r="L235" s="147">
        <v>11.4</v>
      </c>
      <c r="M235" s="151">
        <f t="shared" si="17"/>
        <v>10.032</v>
      </c>
    </row>
    <row r="236" spans="1:13" ht="12.75">
      <c r="A236">
        <v>1</v>
      </c>
      <c r="B236" s="37" t="s">
        <v>40</v>
      </c>
      <c r="D236" s="45">
        <v>4</v>
      </c>
      <c r="E236" s="35">
        <v>335.1</v>
      </c>
      <c r="F236" s="130">
        <v>3</v>
      </c>
      <c r="G236" s="56">
        <f t="shared" si="20"/>
        <v>12063.6</v>
      </c>
      <c r="H236" s="119">
        <v>97</v>
      </c>
      <c r="I236" s="119">
        <f t="shared" si="19"/>
        <v>11701.692</v>
      </c>
      <c r="J236" s="190">
        <v>7000</v>
      </c>
      <c r="K236" s="112">
        <f t="shared" si="18"/>
        <v>18701.692</v>
      </c>
      <c r="L236" s="180">
        <v>18.7</v>
      </c>
      <c r="M236" s="153">
        <f t="shared" si="17"/>
        <v>16.456</v>
      </c>
    </row>
    <row r="237" spans="1:13" ht="12.75">
      <c r="A237">
        <v>1</v>
      </c>
      <c r="B237" s="37" t="s">
        <v>40</v>
      </c>
      <c r="D237" s="45">
        <v>5</v>
      </c>
      <c r="E237" s="35">
        <v>331.4</v>
      </c>
      <c r="F237" s="130">
        <v>2.8</v>
      </c>
      <c r="G237" s="56">
        <f t="shared" si="20"/>
        <v>11135.039999999997</v>
      </c>
      <c r="H237" s="112">
        <v>97</v>
      </c>
      <c r="I237" s="119">
        <f t="shared" si="19"/>
        <v>10800.988799999997</v>
      </c>
      <c r="J237" s="190">
        <v>11000</v>
      </c>
      <c r="K237" s="120">
        <f t="shared" si="18"/>
        <v>21800.9888</v>
      </c>
      <c r="L237" s="147">
        <v>21.8</v>
      </c>
      <c r="M237" s="151">
        <f t="shared" si="17"/>
        <v>19.184</v>
      </c>
    </row>
    <row r="238" spans="1:13" ht="12.75">
      <c r="A238">
        <v>1</v>
      </c>
      <c r="B238" s="37" t="s">
        <v>40</v>
      </c>
      <c r="D238" s="45">
        <v>6</v>
      </c>
      <c r="E238" s="35">
        <v>334.3</v>
      </c>
      <c r="F238" s="130">
        <v>3</v>
      </c>
      <c r="G238" s="56">
        <f t="shared" si="20"/>
        <v>12034.800000000001</v>
      </c>
      <c r="H238" s="119">
        <v>93</v>
      </c>
      <c r="I238" s="119">
        <f t="shared" si="19"/>
        <v>11192.364000000001</v>
      </c>
      <c r="J238" s="190">
        <v>8700</v>
      </c>
      <c r="K238" s="112">
        <f t="shared" si="18"/>
        <v>19892.364</v>
      </c>
      <c r="L238" s="180">
        <v>19.8</v>
      </c>
      <c r="M238" s="153">
        <f t="shared" si="17"/>
        <v>17.424</v>
      </c>
    </row>
    <row r="239" spans="1:13" ht="12.75">
      <c r="A239">
        <v>1</v>
      </c>
      <c r="B239" s="37" t="s">
        <v>40</v>
      </c>
      <c r="D239" s="45">
        <v>7</v>
      </c>
      <c r="E239" s="35">
        <v>330.9</v>
      </c>
      <c r="F239" s="130">
        <v>3</v>
      </c>
      <c r="G239" s="56">
        <f t="shared" si="20"/>
        <v>11912.4</v>
      </c>
      <c r="H239" s="119">
        <v>79</v>
      </c>
      <c r="I239" s="119">
        <f t="shared" si="19"/>
        <v>9410.796</v>
      </c>
      <c r="J239" s="190">
        <v>9500</v>
      </c>
      <c r="K239" s="120">
        <f t="shared" si="18"/>
        <v>18910.796000000002</v>
      </c>
      <c r="L239" s="147">
        <v>18.9</v>
      </c>
      <c r="M239" s="151">
        <f t="shared" si="17"/>
        <v>16.631999999999998</v>
      </c>
    </row>
    <row r="240" spans="1:13" ht="12.75">
      <c r="A240">
        <v>1</v>
      </c>
      <c r="B240" s="37" t="s">
        <v>40</v>
      </c>
      <c r="D240" s="45">
        <v>8</v>
      </c>
      <c r="E240" s="35">
        <v>330.8</v>
      </c>
      <c r="F240" s="130">
        <v>3</v>
      </c>
      <c r="G240" s="56">
        <f t="shared" si="20"/>
        <v>11908.800000000001</v>
      </c>
      <c r="H240" s="119">
        <v>95</v>
      </c>
      <c r="I240" s="119">
        <f t="shared" si="19"/>
        <v>11313.36</v>
      </c>
      <c r="J240" s="190">
        <v>1400</v>
      </c>
      <c r="K240" s="112">
        <f t="shared" si="18"/>
        <v>12713.36</v>
      </c>
      <c r="L240" s="180">
        <v>12.7</v>
      </c>
      <c r="M240" s="153">
        <f t="shared" si="17"/>
        <v>11.176</v>
      </c>
    </row>
    <row r="241" spans="1:13" ht="12.75">
      <c r="A241">
        <v>1</v>
      </c>
      <c r="B241" s="37" t="s">
        <v>40</v>
      </c>
      <c r="D241" s="45">
        <v>9</v>
      </c>
      <c r="E241" s="35">
        <v>332.6</v>
      </c>
      <c r="F241" s="130">
        <v>3</v>
      </c>
      <c r="G241" s="56">
        <f t="shared" si="20"/>
        <v>11973.6</v>
      </c>
      <c r="H241" s="119">
        <v>95</v>
      </c>
      <c r="I241" s="119">
        <f t="shared" si="19"/>
        <v>11374.92</v>
      </c>
      <c r="J241" s="190">
        <v>12400</v>
      </c>
      <c r="K241" s="120">
        <f t="shared" si="18"/>
        <v>23774.92</v>
      </c>
      <c r="L241" s="147">
        <v>23.8</v>
      </c>
      <c r="M241" s="151">
        <f t="shared" si="17"/>
        <v>20.944</v>
      </c>
    </row>
    <row r="242" spans="1:13" ht="12.75">
      <c r="A242">
        <v>1</v>
      </c>
      <c r="B242" s="37" t="s">
        <v>40</v>
      </c>
      <c r="D242" s="50">
        <v>10</v>
      </c>
      <c r="E242" s="35">
        <v>333.9</v>
      </c>
      <c r="F242" s="130">
        <v>3</v>
      </c>
      <c r="G242" s="56">
        <f t="shared" si="20"/>
        <v>12020.4</v>
      </c>
      <c r="H242" s="119">
        <v>95</v>
      </c>
      <c r="I242" s="119">
        <f t="shared" si="19"/>
        <v>11419.38</v>
      </c>
      <c r="J242" s="190">
        <v>13100</v>
      </c>
      <c r="K242" s="112">
        <f t="shared" si="18"/>
        <v>24519.379999999997</v>
      </c>
      <c r="L242" s="180">
        <v>24.5</v>
      </c>
      <c r="M242" s="153">
        <f t="shared" si="17"/>
        <v>21.56</v>
      </c>
    </row>
    <row r="243" spans="1:13" ht="12.75">
      <c r="A243">
        <v>1</v>
      </c>
      <c r="B243" s="37" t="s">
        <v>40</v>
      </c>
      <c r="D243" s="45">
        <v>11</v>
      </c>
      <c r="E243" s="35">
        <v>329.7</v>
      </c>
      <c r="F243" s="130">
        <v>3</v>
      </c>
      <c r="G243" s="56">
        <f t="shared" si="20"/>
        <v>11869.199999999999</v>
      </c>
      <c r="H243" s="119">
        <v>95</v>
      </c>
      <c r="I243" s="119">
        <f t="shared" si="19"/>
        <v>11275.74</v>
      </c>
      <c r="J243" s="190">
        <v>6100</v>
      </c>
      <c r="K243" s="120">
        <f t="shared" si="18"/>
        <v>17375.739999999998</v>
      </c>
      <c r="L243" s="147">
        <v>17.4</v>
      </c>
      <c r="M243" s="151">
        <f t="shared" si="17"/>
        <v>15.312</v>
      </c>
    </row>
    <row r="244" spans="1:13" ht="12.75">
      <c r="A244">
        <v>1</v>
      </c>
      <c r="B244" s="37" t="s">
        <v>40</v>
      </c>
      <c r="D244" s="45">
        <v>12</v>
      </c>
      <c r="E244" s="35">
        <v>332.1</v>
      </c>
      <c r="F244" s="130">
        <v>3</v>
      </c>
      <c r="G244" s="56">
        <f t="shared" si="20"/>
        <v>11955.6</v>
      </c>
      <c r="H244" s="119">
        <v>95</v>
      </c>
      <c r="I244" s="119">
        <f t="shared" si="19"/>
        <v>11357.82</v>
      </c>
      <c r="J244" s="190">
        <v>7200</v>
      </c>
      <c r="K244" s="112">
        <f t="shared" si="18"/>
        <v>18557.82</v>
      </c>
      <c r="L244" s="180">
        <v>18.6</v>
      </c>
      <c r="M244" s="153">
        <f t="shared" si="17"/>
        <v>16.368000000000002</v>
      </c>
    </row>
    <row r="245" spans="1:13" ht="12.75">
      <c r="A245">
        <v>1</v>
      </c>
      <c r="B245" s="37" t="s">
        <v>40</v>
      </c>
      <c r="D245" s="45">
        <v>13</v>
      </c>
      <c r="E245" s="35">
        <v>335.1</v>
      </c>
      <c r="F245" s="130">
        <v>3</v>
      </c>
      <c r="G245" s="56">
        <f t="shared" si="20"/>
        <v>12063.6</v>
      </c>
      <c r="H245" s="119">
        <v>78</v>
      </c>
      <c r="I245" s="119">
        <f t="shared" si="19"/>
        <v>9409.608</v>
      </c>
      <c r="J245" s="190">
        <v>9400</v>
      </c>
      <c r="K245" s="120">
        <f t="shared" si="18"/>
        <v>18809.608</v>
      </c>
      <c r="L245" s="147">
        <v>18.8</v>
      </c>
      <c r="M245" s="151">
        <f t="shared" si="17"/>
        <v>16.544</v>
      </c>
    </row>
    <row r="246" spans="1:13" ht="12.75">
      <c r="A246">
        <v>1</v>
      </c>
      <c r="B246" s="37" t="s">
        <v>40</v>
      </c>
      <c r="D246" s="45">
        <v>14</v>
      </c>
      <c r="E246" s="35">
        <v>324.7</v>
      </c>
      <c r="F246" s="130">
        <v>2.8</v>
      </c>
      <c r="G246" s="56">
        <f t="shared" si="20"/>
        <v>10909.919999999998</v>
      </c>
      <c r="H246" s="119">
        <v>83</v>
      </c>
      <c r="I246" s="119">
        <f t="shared" si="19"/>
        <v>9055.2336</v>
      </c>
      <c r="J246" s="190">
        <v>700</v>
      </c>
      <c r="K246" s="112">
        <f t="shared" si="18"/>
        <v>9755.2336</v>
      </c>
      <c r="L246" s="180">
        <v>9.8</v>
      </c>
      <c r="M246" s="153">
        <f t="shared" si="17"/>
        <v>8.624</v>
      </c>
    </row>
    <row r="247" spans="1:13" ht="12.75">
      <c r="A247">
        <v>1</v>
      </c>
      <c r="B247" s="37" t="s">
        <v>40</v>
      </c>
      <c r="D247" s="45">
        <v>15</v>
      </c>
      <c r="E247" s="35">
        <v>333.4</v>
      </c>
      <c r="F247" s="130">
        <v>3</v>
      </c>
      <c r="G247" s="56">
        <f t="shared" si="20"/>
        <v>12002.4</v>
      </c>
      <c r="H247" s="119">
        <v>95</v>
      </c>
      <c r="I247" s="119">
        <f t="shared" si="19"/>
        <v>11402.28</v>
      </c>
      <c r="J247" s="190">
        <v>9900</v>
      </c>
      <c r="K247" s="120">
        <f t="shared" si="18"/>
        <v>21302.28</v>
      </c>
      <c r="L247" s="147">
        <v>21</v>
      </c>
      <c r="M247" s="151">
        <f t="shared" si="17"/>
        <v>18.48</v>
      </c>
    </row>
    <row r="248" spans="1:13" ht="12.75">
      <c r="A248">
        <v>1</v>
      </c>
      <c r="B248" s="37" t="s">
        <v>40</v>
      </c>
      <c r="D248" s="45">
        <v>16</v>
      </c>
      <c r="E248" s="35">
        <v>337.3</v>
      </c>
      <c r="F248" s="130">
        <v>3</v>
      </c>
      <c r="G248" s="56">
        <f t="shared" si="20"/>
        <v>12142.800000000001</v>
      </c>
      <c r="H248" s="119">
        <v>93</v>
      </c>
      <c r="I248" s="119">
        <f t="shared" si="19"/>
        <v>11292.804000000002</v>
      </c>
      <c r="J248" s="190">
        <v>9800</v>
      </c>
      <c r="K248" s="112">
        <f t="shared" si="18"/>
        <v>21092.804000000004</v>
      </c>
      <c r="L248" s="180">
        <v>21.1</v>
      </c>
      <c r="M248" s="153">
        <f t="shared" si="17"/>
        <v>18.568</v>
      </c>
    </row>
    <row r="249" spans="1:13" ht="12.75">
      <c r="A249">
        <v>1</v>
      </c>
      <c r="B249" s="37" t="s">
        <v>40</v>
      </c>
      <c r="D249" s="45" t="s">
        <v>21</v>
      </c>
      <c r="E249" s="35">
        <v>122.9</v>
      </c>
      <c r="F249" s="105">
        <v>3</v>
      </c>
      <c r="G249" s="56">
        <f t="shared" si="20"/>
        <v>4424.400000000001</v>
      </c>
      <c r="H249" s="119">
        <v>100</v>
      </c>
      <c r="I249" s="119">
        <f t="shared" si="19"/>
        <v>4424.400000000001</v>
      </c>
      <c r="J249" s="190">
        <v>3000</v>
      </c>
      <c r="K249" s="120">
        <f t="shared" si="18"/>
        <v>7424.400000000001</v>
      </c>
      <c r="L249" s="147">
        <v>7.4</v>
      </c>
      <c r="M249" s="151">
        <f t="shared" si="17"/>
        <v>6.5120000000000005</v>
      </c>
    </row>
    <row r="250" spans="1:13" ht="12.75">
      <c r="A250">
        <v>1</v>
      </c>
      <c r="B250" s="37" t="s">
        <v>40</v>
      </c>
      <c r="D250" s="45">
        <v>18</v>
      </c>
      <c r="E250" s="35">
        <v>491.5</v>
      </c>
      <c r="F250" s="130">
        <v>2.8</v>
      </c>
      <c r="G250" s="56">
        <f t="shared" si="20"/>
        <v>16514.399999999998</v>
      </c>
      <c r="H250" s="112">
        <v>95</v>
      </c>
      <c r="I250" s="119">
        <f t="shared" si="19"/>
        <v>15688.679999999998</v>
      </c>
      <c r="J250" s="190">
        <v>17100</v>
      </c>
      <c r="K250" s="112">
        <f t="shared" si="18"/>
        <v>32788.68</v>
      </c>
      <c r="L250" s="180">
        <v>32.8</v>
      </c>
      <c r="M250" s="153">
        <f t="shared" si="17"/>
        <v>28.863999999999997</v>
      </c>
    </row>
    <row r="251" spans="2:13" ht="12.75">
      <c r="B251" s="37"/>
      <c r="D251" s="32"/>
      <c r="E251" s="35"/>
      <c r="F251" s="3"/>
      <c r="G251" s="56"/>
      <c r="H251" s="112"/>
      <c r="I251" s="119"/>
      <c r="J251" s="195"/>
      <c r="K251" s="120">
        <f t="shared" si="18"/>
        <v>0</v>
      </c>
      <c r="L251" s="147"/>
      <c r="M251" s="150"/>
    </row>
    <row r="252" spans="1:13" ht="12.75">
      <c r="A252">
        <v>1</v>
      </c>
      <c r="B252" s="36" t="s">
        <v>41</v>
      </c>
      <c r="D252" s="45">
        <v>2</v>
      </c>
      <c r="E252" s="35">
        <v>148.1</v>
      </c>
      <c r="F252" s="130">
        <v>2.4</v>
      </c>
      <c r="G252" s="56">
        <f t="shared" si="20"/>
        <v>4265.28</v>
      </c>
      <c r="H252" s="119">
        <v>93</v>
      </c>
      <c r="I252" s="119">
        <f t="shared" si="19"/>
        <v>3966.7104</v>
      </c>
      <c r="J252" s="190">
        <v>3900</v>
      </c>
      <c r="K252" s="112">
        <f t="shared" si="18"/>
        <v>7866.7104</v>
      </c>
      <c r="L252" s="180">
        <v>7.9</v>
      </c>
      <c r="M252" s="153">
        <f t="shared" si="17"/>
        <v>6.952</v>
      </c>
    </row>
    <row r="253" spans="1:13" ht="12.75">
      <c r="A253">
        <v>1</v>
      </c>
      <c r="B253" s="36" t="s">
        <v>41</v>
      </c>
      <c r="D253" s="45" t="s">
        <v>336</v>
      </c>
      <c r="E253" s="35">
        <v>63.8</v>
      </c>
      <c r="F253" s="130">
        <v>2.4</v>
      </c>
      <c r="G253" s="56">
        <f t="shared" si="20"/>
        <v>1837.4399999999996</v>
      </c>
      <c r="H253" s="197">
        <v>95</v>
      </c>
      <c r="I253" s="119">
        <f t="shared" si="19"/>
        <v>1745.5679999999995</v>
      </c>
      <c r="J253" s="190">
        <v>1900</v>
      </c>
      <c r="K253" s="120">
        <f t="shared" si="18"/>
        <v>3645.5679999999993</v>
      </c>
      <c r="L253" s="147">
        <v>3.6</v>
      </c>
      <c r="M253" s="151">
        <f t="shared" si="17"/>
        <v>3.168</v>
      </c>
    </row>
    <row r="254" spans="1:13" ht="12.75">
      <c r="A254">
        <v>1</v>
      </c>
      <c r="B254" s="36" t="s">
        <v>41</v>
      </c>
      <c r="D254" s="45">
        <v>15</v>
      </c>
      <c r="E254" s="20">
        <v>414.2</v>
      </c>
      <c r="F254" s="130">
        <v>3</v>
      </c>
      <c r="G254" s="56">
        <f>E254*F254*12</f>
        <v>14911.199999999999</v>
      </c>
      <c r="H254" s="119">
        <v>83</v>
      </c>
      <c r="I254" s="119">
        <f t="shared" si="19"/>
        <v>12376.295999999998</v>
      </c>
      <c r="J254" s="190">
        <v>3000</v>
      </c>
      <c r="K254" s="112">
        <f t="shared" si="18"/>
        <v>15376.295999999998</v>
      </c>
      <c r="L254" s="180">
        <v>15.4</v>
      </c>
      <c r="M254" s="153">
        <v>12</v>
      </c>
    </row>
    <row r="255" spans="1:13" ht="12.75">
      <c r="A255">
        <v>1</v>
      </c>
      <c r="B255" s="36" t="s">
        <v>41</v>
      </c>
      <c r="D255" s="45">
        <v>17</v>
      </c>
      <c r="E255" s="35">
        <v>407.2</v>
      </c>
      <c r="F255" s="130">
        <v>2.17</v>
      </c>
      <c r="G255" s="56">
        <f t="shared" si="20"/>
        <v>10603.488</v>
      </c>
      <c r="H255" s="119">
        <v>88</v>
      </c>
      <c r="I255" s="119">
        <f t="shared" si="19"/>
        <v>9331.06944</v>
      </c>
      <c r="J255" s="190">
        <v>8100</v>
      </c>
      <c r="K255" s="112">
        <f t="shared" si="18"/>
        <v>17431.06944</v>
      </c>
      <c r="L255" s="179">
        <v>17.4</v>
      </c>
      <c r="M255" s="153">
        <f t="shared" si="17"/>
        <v>15.312</v>
      </c>
    </row>
    <row r="256" spans="1:13" ht="12.75">
      <c r="A256">
        <v>1</v>
      </c>
      <c r="B256" s="36" t="s">
        <v>41</v>
      </c>
      <c r="D256" s="45">
        <v>19</v>
      </c>
      <c r="E256" s="35">
        <v>392.8</v>
      </c>
      <c r="F256" s="130">
        <v>3</v>
      </c>
      <c r="G256" s="56">
        <f t="shared" si="20"/>
        <v>14140.800000000001</v>
      </c>
      <c r="H256" s="119">
        <v>83</v>
      </c>
      <c r="I256" s="119">
        <f t="shared" si="19"/>
        <v>11736.864000000001</v>
      </c>
      <c r="J256" s="190">
        <v>700</v>
      </c>
      <c r="K256" s="120">
        <f t="shared" si="18"/>
        <v>12436.864000000001</v>
      </c>
      <c r="L256" s="187">
        <v>12.4</v>
      </c>
      <c r="M256" s="151">
        <f t="shared" si="17"/>
        <v>10.912</v>
      </c>
    </row>
    <row r="257" spans="1:13" ht="12.75">
      <c r="A257">
        <v>1</v>
      </c>
      <c r="B257" s="36" t="s">
        <v>41</v>
      </c>
      <c r="D257" s="45">
        <v>20</v>
      </c>
      <c r="E257" s="35">
        <v>126.2</v>
      </c>
      <c r="F257" s="130">
        <v>2.5</v>
      </c>
      <c r="G257" s="56">
        <f t="shared" si="20"/>
        <v>3786</v>
      </c>
      <c r="H257" s="119">
        <v>95</v>
      </c>
      <c r="I257" s="119">
        <f t="shared" si="19"/>
        <v>3596.7</v>
      </c>
      <c r="J257" s="190">
        <v>4100</v>
      </c>
      <c r="K257" s="112">
        <f t="shared" si="18"/>
        <v>7696.7</v>
      </c>
      <c r="L257" s="180">
        <v>7.7</v>
      </c>
      <c r="M257" s="153">
        <f aca="true" t="shared" si="21" ref="M257:M318">L257*88%</f>
        <v>6.776</v>
      </c>
    </row>
    <row r="258" spans="1:13" ht="12.75">
      <c r="A258">
        <v>1</v>
      </c>
      <c r="B258" s="36" t="s">
        <v>41</v>
      </c>
      <c r="D258" s="45">
        <v>21</v>
      </c>
      <c r="E258" s="35">
        <v>399.5</v>
      </c>
      <c r="F258" s="130">
        <v>3</v>
      </c>
      <c r="G258" s="56">
        <f t="shared" si="20"/>
        <v>14382</v>
      </c>
      <c r="H258" s="119">
        <v>90</v>
      </c>
      <c r="I258" s="119">
        <f t="shared" si="19"/>
        <v>12943.8</v>
      </c>
      <c r="J258" s="190">
        <v>13000</v>
      </c>
      <c r="K258" s="120">
        <f t="shared" si="18"/>
        <v>25943.8</v>
      </c>
      <c r="L258" s="184">
        <v>25.9</v>
      </c>
      <c r="M258" s="151">
        <f t="shared" si="21"/>
        <v>22.791999999999998</v>
      </c>
    </row>
    <row r="259" spans="1:13" ht="12.75">
      <c r="A259">
        <v>1</v>
      </c>
      <c r="B259" s="36" t="s">
        <v>41</v>
      </c>
      <c r="D259" s="45">
        <v>26</v>
      </c>
      <c r="E259" s="35">
        <v>428.5</v>
      </c>
      <c r="F259" s="130">
        <v>3</v>
      </c>
      <c r="G259" s="56">
        <f t="shared" si="20"/>
        <v>15426</v>
      </c>
      <c r="H259" s="119">
        <v>95</v>
      </c>
      <c r="I259" s="119">
        <f t="shared" si="19"/>
        <v>14654.7</v>
      </c>
      <c r="J259" s="190">
        <v>12200</v>
      </c>
      <c r="K259" s="112">
        <f t="shared" si="18"/>
        <v>26854.7</v>
      </c>
      <c r="L259" s="180">
        <v>26.9</v>
      </c>
      <c r="M259" s="153">
        <f t="shared" si="21"/>
        <v>23.672</v>
      </c>
    </row>
    <row r="260" spans="1:13" ht="12.75">
      <c r="A260">
        <v>1</v>
      </c>
      <c r="B260" s="36" t="s">
        <v>41</v>
      </c>
      <c r="D260" s="45">
        <v>27</v>
      </c>
      <c r="E260" s="20">
        <v>360.3</v>
      </c>
      <c r="F260" s="130">
        <v>3</v>
      </c>
      <c r="G260" s="56">
        <f t="shared" si="20"/>
        <v>12970.800000000001</v>
      </c>
      <c r="H260" s="112">
        <v>83</v>
      </c>
      <c r="I260" s="119">
        <f t="shared" si="19"/>
        <v>10765.764000000001</v>
      </c>
      <c r="J260" s="190">
        <v>10800</v>
      </c>
      <c r="K260" s="120">
        <f t="shared" si="18"/>
        <v>21565.764000000003</v>
      </c>
      <c r="L260" s="184">
        <v>21.6</v>
      </c>
      <c r="M260" s="151">
        <f t="shared" si="21"/>
        <v>19.008000000000003</v>
      </c>
    </row>
    <row r="261" spans="1:13" ht="12.75">
      <c r="A261">
        <v>1</v>
      </c>
      <c r="B261" s="36" t="s">
        <v>41</v>
      </c>
      <c r="D261" s="45">
        <v>29</v>
      </c>
      <c r="E261" s="20">
        <v>346</v>
      </c>
      <c r="F261" s="130">
        <v>3</v>
      </c>
      <c r="G261" s="56">
        <f t="shared" si="20"/>
        <v>12456</v>
      </c>
      <c r="H261" s="191">
        <v>77</v>
      </c>
      <c r="I261" s="119">
        <f t="shared" si="19"/>
        <v>9591.12</v>
      </c>
      <c r="J261" s="190">
        <v>8300</v>
      </c>
      <c r="K261" s="112">
        <f t="shared" si="18"/>
        <v>17891.120000000003</v>
      </c>
      <c r="L261" s="180">
        <v>17.9</v>
      </c>
      <c r="M261" s="153">
        <f t="shared" si="21"/>
        <v>15.751999999999999</v>
      </c>
    </row>
    <row r="262" spans="1:13" ht="12.75">
      <c r="A262">
        <v>1</v>
      </c>
      <c r="B262" s="36" t="s">
        <v>41</v>
      </c>
      <c r="D262" s="45">
        <v>31</v>
      </c>
      <c r="E262" s="20">
        <v>388.9</v>
      </c>
      <c r="F262" s="130">
        <v>3</v>
      </c>
      <c r="G262" s="56">
        <f t="shared" si="20"/>
        <v>14000.399999999998</v>
      </c>
      <c r="H262" s="119">
        <v>79</v>
      </c>
      <c r="I262" s="119">
        <f t="shared" si="19"/>
        <v>11060.315999999999</v>
      </c>
      <c r="J262" s="190">
        <v>10100</v>
      </c>
      <c r="K262" s="120">
        <f t="shared" si="18"/>
        <v>21160.316</v>
      </c>
      <c r="L262" s="184">
        <v>21.2</v>
      </c>
      <c r="M262" s="151">
        <f t="shared" si="21"/>
        <v>18.656</v>
      </c>
    </row>
    <row r="263" spans="1:13" ht="12.75">
      <c r="A263">
        <v>1</v>
      </c>
      <c r="B263" s="36" t="s">
        <v>41</v>
      </c>
      <c r="D263" s="45">
        <v>33</v>
      </c>
      <c r="E263" s="20">
        <v>384.7</v>
      </c>
      <c r="F263" s="130">
        <v>3</v>
      </c>
      <c r="G263" s="56">
        <f t="shared" si="20"/>
        <v>13849.199999999999</v>
      </c>
      <c r="H263" s="119">
        <v>93</v>
      </c>
      <c r="I263" s="119">
        <f t="shared" si="19"/>
        <v>12879.756</v>
      </c>
      <c r="J263" s="190">
        <v>10800</v>
      </c>
      <c r="K263" s="112">
        <f aca="true" t="shared" si="22" ref="K263:K325">SUM(I263:J263)</f>
        <v>23679.756</v>
      </c>
      <c r="L263" s="183">
        <v>23.7</v>
      </c>
      <c r="M263" s="153">
        <f t="shared" si="21"/>
        <v>20.855999999999998</v>
      </c>
    </row>
    <row r="264" spans="1:13" ht="12.75">
      <c r="A264">
        <v>1</v>
      </c>
      <c r="B264" s="36" t="s">
        <v>41</v>
      </c>
      <c r="D264" s="45">
        <v>34</v>
      </c>
      <c r="E264" s="35">
        <v>702.1</v>
      </c>
      <c r="F264" s="130">
        <v>2.09</v>
      </c>
      <c r="G264" s="56">
        <f t="shared" si="20"/>
        <v>17608.667999999998</v>
      </c>
      <c r="H264" s="119">
        <v>88</v>
      </c>
      <c r="I264" s="119">
        <f t="shared" si="19"/>
        <v>15495.627839999997</v>
      </c>
      <c r="J264" s="190">
        <v>15300</v>
      </c>
      <c r="K264" s="120">
        <f t="shared" si="22"/>
        <v>30795.627839999997</v>
      </c>
      <c r="L264" s="184">
        <v>30.8</v>
      </c>
      <c r="M264" s="151">
        <f t="shared" si="21"/>
        <v>27.104</v>
      </c>
    </row>
    <row r="265" spans="1:13" ht="12.75">
      <c r="A265">
        <v>1</v>
      </c>
      <c r="B265" s="36" t="s">
        <v>41</v>
      </c>
      <c r="D265" s="45">
        <v>35</v>
      </c>
      <c r="E265" s="35">
        <v>390.1</v>
      </c>
      <c r="F265" s="130">
        <v>3</v>
      </c>
      <c r="G265" s="56">
        <f t="shared" si="20"/>
        <v>14043.600000000002</v>
      </c>
      <c r="H265" s="119">
        <v>76</v>
      </c>
      <c r="I265" s="119">
        <f t="shared" si="19"/>
        <v>10673.136</v>
      </c>
      <c r="J265" s="190">
        <v>7000</v>
      </c>
      <c r="K265" s="112">
        <f t="shared" si="22"/>
        <v>17673.136</v>
      </c>
      <c r="L265" s="183">
        <v>17.6</v>
      </c>
      <c r="M265" s="153">
        <f t="shared" si="21"/>
        <v>15.488000000000001</v>
      </c>
    </row>
    <row r="266" spans="1:13" ht="12.75">
      <c r="A266">
        <v>1</v>
      </c>
      <c r="B266" s="36" t="s">
        <v>41</v>
      </c>
      <c r="D266" s="45">
        <v>36</v>
      </c>
      <c r="E266" s="20">
        <v>713.6</v>
      </c>
      <c r="F266" s="130">
        <v>3</v>
      </c>
      <c r="G266" s="56">
        <f t="shared" si="20"/>
        <v>25689.600000000002</v>
      </c>
      <c r="H266" s="119">
        <v>89</v>
      </c>
      <c r="I266" s="119">
        <f t="shared" si="19"/>
        <v>22863.744000000002</v>
      </c>
      <c r="J266" s="190">
        <v>20800</v>
      </c>
      <c r="K266" s="120">
        <f t="shared" si="22"/>
        <v>43663.744000000006</v>
      </c>
      <c r="L266" s="184">
        <v>43.7</v>
      </c>
      <c r="M266" s="151">
        <f t="shared" si="21"/>
        <v>38.456</v>
      </c>
    </row>
    <row r="267" spans="1:13" ht="12.75">
      <c r="A267">
        <v>1</v>
      </c>
      <c r="B267" s="36" t="s">
        <v>41</v>
      </c>
      <c r="D267" s="45">
        <v>37</v>
      </c>
      <c r="E267" s="35">
        <v>388.8</v>
      </c>
      <c r="F267" s="130">
        <v>3</v>
      </c>
      <c r="G267" s="56">
        <f t="shared" si="20"/>
        <v>13996.800000000001</v>
      </c>
      <c r="H267" s="119">
        <v>95</v>
      </c>
      <c r="I267" s="119">
        <f t="shared" si="19"/>
        <v>13296.96</v>
      </c>
      <c r="J267" s="190">
        <v>12700</v>
      </c>
      <c r="K267" s="112">
        <f t="shared" si="22"/>
        <v>25996.96</v>
      </c>
      <c r="L267" s="183">
        <v>26</v>
      </c>
      <c r="M267" s="153">
        <f t="shared" si="21"/>
        <v>22.88</v>
      </c>
    </row>
    <row r="268" spans="1:13" ht="12.75">
      <c r="A268">
        <v>1</v>
      </c>
      <c r="B268" s="36" t="s">
        <v>41</v>
      </c>
      <c r="D268" s="45">
        <v>38</v>
      </c>
      <c r="E268" s="35">
        <v>830.4</v>
      </c>
      <c r="F268" s="130">
        <v>3</v>
      </c>
      <c r="G268" s="56">
        <f t="shared" si="20"/>
        <v>29894.399999999998</v>
      </c>
      <c r="H268" s="119">
        <v>90</v>
      </c>
      <c r="I268" s="119">
        <f t="shared" si="19"/>
        <v>26904.96</v>
      </c>
      <c r="J268" s="190">
        <v>5100</v>
      </c>
      <c r="K268" s="120">
        <f t="shared" si="22"/>
        <v>32004.96</v>
      </c>
      <c r="L268" s="184">
        <v>32</v>
      </c>
      <c r="M268" s="151">
        <f t="shared" si="21"/>
        <v>28.16</v>
      </c>
    </row>
    <row r="269" spans="1:13" ht="12.75">
      <c r="A269">
        <v>1</v>
      </c>
      <c r="B269" s="36" t="s">
        <v>41</v>
      </c>
      <c r="D269" s="45">
        <v>39</v>
      </c>
      <c r="E269" s="20">
        <v>381.5</v>
      </c>
      <c r="F269" s="130">
        <v>3</v>
      </c>
      <c r="G269" s="56">
        <f t="shared" si="20"/>
        <v>13734</v>
      </c>
      <c r="H269" s="119">
        <v>95</v>
      </c>
      <c r="I269" s="119">
        <f t="shared" si="19"/>
        <v>13047.3</v>
      </c>
      <c r="J269" s="190">
        <v>4900</v>
      </c>
      <c r="K269" s="112">
        <f t="shared" si="22"/>
        <v>17947.3</v>
      </c>
      <c r="L269" s="183">
        <v>17.9</v>
      </c>
      <c r="M269" s="153">
        <f t="shared" si="21"/>
        <v>15.751999999999999</v>
      </c>
    </row>
    <row r="270" spans="1:13" ht="12.75">
      <c r="A270">
        <v>1</v>
      </c>
      <c r="B270" s="36" t="s">
        <v>41</v>
      </c>
      <c r="D270" s="45">
        <v>41</v>
      </c>
      <c r="E270" s="20">
        <v>406.1</v>
      </c>
      <c r="F270" s="130">
        <v>3</v>
      </c>
      <c r="G270" s="56">
        <f t="shared" si="20"/>
        <v>14619.600000000002</v>
      </c>
      <c r="H270" s="119">
        <v>94</v>
      </c>
      <c r="I270" s="119">
        <f t="shared" si="19"/>
        <v>13742.424</v>
      </c>
      <c r="J270" s="190">
        <v>13200</v>
      </c>
      <c r="K270" s="120">
        <f t="shared" si="22"/>
        <v>26942.424</v>
      </c>
      <c r="L270" s="184">
        <v>26.9</v>
      </c>
      <c r="M270" s="151">
        <f t="shared" si="21"/>
        <v>23.672</v>
      </c>
    </row>
    <row r="271" spans="1:13" ht="12.75">
      <c r="A271">
        <v>1</v>
      </c>
      <c r="B271" s="36" t="s">
        <v>41</v>
      </c>
      <c r="D271" s="45">
        <v>42</v>
      </c>
      <c r="E271" s="35">
        <v>387.4</v>
      </c>
      <c r="F271" s="130">
        <v>3</v>
      </c>
      <c r="G271" s="56">
        <f t="shared" si="20"/>
        <v>13946.399999999998</v>
      </c>
      <c r="H271" s="119">
        <v>90</v>
      </c>
      <c r="I271" s="119">
        <f t="shared" si="19"/>
        <v>12551.759999999998</v>
      </c>
      <c r="J271" s="190">
        <v>11900</v>
      </c>
      <c r="K271" s="112">
        <f t="shared" si="22"/>
        <v>24451.76</v>
      </c>
      <c r="L271" s="183">
        <v>24.5</v>
      </c>
      <c r="M271" s="153">
        <f t="shared" si="21"/>
        <v>21.56</v>
      </c>
    </row>
    <row r="272" spans="1:13" ht="12.75">
      <c r="A272">
        <v>1</v>
      </c>
      <c r="B272" s="36" t="s">
        <v>41</v>
      </c>
      <c r="D272" s="45">
        <v>44</v>
      </c>
      <c r="E272" s="35">
        <v>392</v>
      </c>
      <c r="F272" s="130">
        <v>3</v>
      </c>
      <c r="G272" s="56">
        <f t="shared" si="20"/>
        <v>14112</v>
      </c>
      <c r="H272" s="119">
        <v>67</v>
      </c>
      <c r="I272" s="119">
        <f t="shared" si="19"/>
        <v>9455.04</v>
      </c>
      <c r="J272" s="190">
        <v>8900</v>
      </c>
      <c r="K272" s="120">
        <f t="shared" si="22"/>
        <v>18355.04</v>
      </c>
      <c r="L272" s="184">
        <v>18.4</v>
      </c>
      <c r="M272" s="151">
        <f t="shared" si="21"/>
        <v>16.192</v>
      </c>
    </row>
    <row r="273" spans="1:13" ht="12.75">
      <c r="A273">
        <v>1</v>
      </c>
      <c r="B273" s="36" t="s">
        <v>41</v>
      </c>
      <c r="D273" s="45">
        <v>46</v>
      </c>
      <c r="E273" s="20">
        <v>322.6</v>
      </c>
      <c r="F273" s="130">
        <v>3</v>
      </c>
      <c r="G273" s="56">
        <f t="shared" si="20"/>
        <v>11613.6</v>
      </c>
      <c r="H273" s="119">
        <v>95</v>
      </c>
      <c r="I273" s="119">
        <f t="shared" si="19"/>
        <v>11032.92</v>
      </c>
      <c r="J273" s="190">
        <v>6300</v>
      </c>
      <c r="K273" s="112">
        <f t="shared" si="22"/>
        <v>17332.92</v>
      </c>
      <c r="L273" s="183">
        <v>17.3</v>
      </c>
      <c r="M273" s="153">
        <f t="shared" si="21"/>
        <v>15.224</v>
      </c>
    </row>
    <row r="274" spans="1:13" ht="12.75">
      <c r="A274">
        <v>1</v>
      </c>
      <c r="B274" s="36" t="s">
        <v>41</v>
      </c>
      <c r="D274" s="45">
        <v>48</v>
      </c>
      <c r="E274" s="35">
        <v>384.1</v>
      </c>
      <c r="F274" s="130">
        <v>3</v>
      </c>
      <c r="G274" s="56">
        <f t="shared" si="20"/>
        <v>13827.600000000002</v>
      </c>
      <c r="H274" s="119">
        <v>95</v>
      </c>
      <c r="I274" s="119">
        <f t="shared" si="19"/>
        <v>13136.220000000003</v>
      </c>
      <c r="J274" s="190">
        <v>12600</v>
      </c>
      <c r="K274" s="120">
        <f t="shared" si="22"/>
        <v>25736.22</v>
      </c>
      <c r="L274" s="184">
        <v>25.7</v>
      </c>
      <c r="M274" s="151">
        <f t="shared" si="21"/>
        <v>22.616</v>
      </c>
    </row>
    <row r="275" spans="1:13" ht="12.75">
      <c r="A275">
        <v>1</v>
      </c>
      <c r="B275" s="36" t="s">
        <v>41</v>
      </c>
      <c r="D275" s="45" t="s">
        <v>67</v>
      </c>
      <c r="E275" s="35">
        <v>925.43</v>
      </c>
      <c r="F275" s="130">
        <v>2.17</v>
      </c>
      <c r="G275" s="56">
        <f t="shared" si="20"/>
        <v>24098.197199999995</v>
      </c>
      <c r="H275" s="112">
        <v>92</v>
      </c>
      <c r="I275" s="119">
        <f t="shared" si="19"/>
        <v>22170.341423999995</v>
      </c>
      <c r="J275" s="190">
        <v>12700</v>
      </c>
      <c r="K275" s="112">
        <f t="shared" si="22"/>
        <v>34870.341424</v>
      </c>
      <c r="L275" s="183">
        <v>34.9</v>
      </c>
      <c r="M275" s="153">
        <f t="shared" si="21"/>
        <v>30.712</v>
      </c>
    </row>
    <row r="276" spans="2:13" ht="12.75">
      <c r="B276" s="34"/>
      <c r="D276" s="48"/>
      <c r="E276" s="20"/>
      <c r="F276" s="3"/>
      <c r="G276" s="56"/>
      <c r="H276" s="112"/>
      <c r="I276" s="119"/>
      <c r="J276" s="195"/>
      <c r="K276" s="120">
        <f t="shared" si="22"/>
        <v>0</v>
      </c>
      <c r="L276" s="147"/>
      <c r="M276" s="150"/>
    </row>
    <row r="277" spans="1:13" ht="12.75">
      <c r="A277">
        <v>1</v>
      </c>
      <c r="B277" s="36" t="s">
        <v>42</v>
      </c>
      <c r="D277" s="47" t="s">
        <v>61</v>
      </c>
      <c r="E277" s="46">
        <v>55.5</v>
      </c>
      <c r="F277" s="130">
        <v>2.5</v>
      </c>
      <c r="G277" s="56">
        <f t="shared" si="20"/>
        <v>1665</v>
      </c>
      <c r="H277" s="120">
        <v>95</v>
      </c>
      <c r="I277" s="119">
        <f t="shared" si="19"/>
        <v>1581.75</v>
      </c>
      <c r="J277" s="194">
        <v>1700</v>
      </c>
      <c r="K277" s="112">
        <f t="shared" si="22"/>
        <v>3281.75</v>
      </c>
      <c r="L277" s="180">
        <v>3.3</v>
      </c>
      <c r="M277" s="153">
        <f t="shared" si="21"/>
        <v>2.904</v>
      </c>
    </row>
    <row r="278" spans="1:13" ht="12.75">
      <c r="A278">
        <v>1</v>
      </c>
      <c r="B278" s="36" t="s">
        <v>42</v>
      </c>
      <c r="D278" s="47" t="s">
        <v>68</v>
      </c>
      <c r="E278" s="20">
        <v>52.6</v>
      </c>
      <c r="F278" s="130">
        <v>2.5</v>
      </c>
      <c r="G278" s="56">
        <f t="shared" si="20"/>
        <v>1578</v>
      </c>
      <c r="H278" s="119">
        <v>63</v>
      </c>
      <c r="I278" s="119">
        <f t="shared" si="19"/>
        <v>994.14</v>
      </c>
      <c r="J278" s="190">
        <v>1000</v>
      </c>
      <c r="K278" s="120">
        <f t="shared" si="22"/>
        <v>1994.1399999999999</v>
      </c>
      <c r="L278" s="147">
        <v>2</v>
      </c>
      <c r="M278" s="151">
        <f t="shared" si="21"/>
        <v>1.76</v>
      </c>
    </row>
    <row r="279" spans="2:13" ht="12.75">
      <c r="B279" s="36"/>
      <c r="D279" s="48"/>
      <c r="E279" s="35"/>
      <c r="F279" s="3"/>
      <c r="G279" s="111"/>
      <c r="H279" s="192"/>
      <c r="I279" s="197"/>
      <c r="J279" s="195"/>
      <c r="K279" s="112">
        <f t="shared" si="22"/>
        <v>0</v>
      </c>
      <c r="L279" s="180"/>
      <c r="M279" s="153"/>
    </row>
    <row r="280" spans="1:13" ht="12.75">
      <c r="A280">
        <v>1</v>
      </c>
      <c r="B280" s="36" t="s">
        <v>43</v>
      </c>
      <c r="D280" s="45">
        <v>3</v>
      </c>
      <c r="E280" s="35">
        <v>86.9</v>
      </c>
      <c r="F280" s="132">
        <v>1.31</v>
      </c>
      <c r="G280" s="56">
        <f t="shared" si="20"/>
        <v>1366.0680000000002</v>
      </c>
      <c r="H280" s="119">
        <v>95</v>
      </c>
      <c r="I280" s="119">
        <f t="shared" si="19"/>
        <v>1297.7646000000002</v>
      </c>
      <c r="J280" s="190">
        <v>1800</v>
      </c>
      <c r="K280" s="120">
        <f t="shared" si="22"/>
        <v>3097.7646000000004</v>
      </c>
      <c r="L280" s="147">
        <v>3.1</v>
      </c>
      <c r="M280" s="151">
        <f t="shared" si="21"/>
        <v>2.728</v>
      </c>
    </row>
    <row r="281" spans="1:13" ht="12.75">
      <c r="A281">
        <v>1</v>
      </c>
      <c r="B281" s="36" t="s">
        <v>43</v>
      </c>
      <c r="D281" s="45">
        <v>6</v>
      </c>
      <c r="E281" s="35">
        <v>117</v>
      </c>
      <c r="F281" s="132">
        <v>2.62</v>
      </c>
      <c r="G281" s="56">
        <f t="shared" si="20"/>
        <v>3678.4800000000005</v>
      </c>
      <c r="H281" s="119">
        <v>95</v>
      </c>
      <c r="I281" s="119">
        <f t="shared" si="19"/>
        <v>3494.5560000000005</v>
      </c>
      <c r="J281" s="190">
        <v>3000</v>
      </c>
      <c r="K281" s="112">
        <f t="shared" si="22"/>
        <v>6494.5560000000005</v>
      </c>
      <c r="L281" s="180">
        <v>6.5</v>
      </c>
      <c r="M281" s="153">
        <f t="shared" si="21"/>
        <v>5.72</v>
      </c>
    </row>
    <row r="282" spans="1:13" ht="12.75">
      <c r="A282">
        <v>1</v>
      </c>
      <c r="B282" s="36" t="s">
        <v>43</v>
      </c>
      <c r="D282" s="45">
        <v>8</v>
      </c>
      <c r="E282" s="35">
        <v>106.7</v>
      </c>
      <c r="F282" s="132">
        <v>2.01</v>
      </c>
      <c r="G282" s="56">
        <f t="shared" si="20"/>
        <v>2573.604</v>
      </c>
      <c r="H282" s="119">
        <v>95</v>
      </c>
      <c r="I282" s="119">
        <f t="shared" si="19"/>
        <v>2444.9237999999996</v>
      </c>
      <c r="J282" s="190">
        <v>2600</v>
      </c>
      <c r="K282" s="120">
        <f t="shared" si="22"/>
        <v>5044.9238</v>
      </c>
      <c r="L282" s="147">
        <v>5</v>
      </c>
      <c r="M282" s="151">
        <f t="shared" si="21"/>
        <v>4.4</v>
      </c>
    </row>
    <row r="283" spans="1:13" ht="12.75">
      <c r="A283">
        <v>1</v>
      </c>
      <c r="B283" s="36" t="s">
        <v>43</v>
      </c>
      <c r="D283" s="45">
        <v>10</v>
      </c>
      <c r="E283" s="146">
        <v>92.27</v>
      </c>
      <c r="F283" s="132">
        <v>3.32</v>
      </c>
      <c r="G283" s="56">
        <f t="shared" si="20"/>
        <v>3676.0368</v>
      </c>
      <c r="H283" s="119">
        <v>95</v>
      </c>
      <c r="I283" s="119">
        <f t="shared" si="19"/>
        <v>3492.23496</v>
      </c>
      <c r="J283" s="190">
        <v>2300</v>
      </c>
      <c r="K283" s="112">
        <f t="shared" si="22"/>
        <v>5792.23496</v>
      </c>
      <c r="L283" s="180">
        <v>5.8</v>
      </c>
      <c r="M283" s="153">
        <f t="shared" si="21"/>
        <v>5.104</v>
      </c>
    </row>
    <row r="284" spans="1:13" ht="12.75">
      <c r="A284">
        <v>1</v>
      </c>
      <c r="B284" s="36" t="s">
        <v>43</v>
      </c>
      <c r="D284" s="45">
        <v>12</v>
      </c>
      <c r="E284" s="35">
        <v>92.8</v>
      </c>
      <c r="F284" s="132">
        <v>2.62</v>
      </c>
      <c r="G284" s="56">
        <f t="shared" si="20"/>
        <v>2917.632</v>
      </c>
      <c r="H284" s="119">
        <v>95</v>
      </c>
      <c r="I284" s="119">
        <f t="shared" si="19"/>
        <v>2771.7504</v>
      </c>
      <c r="J284" s="190">
        <v>700</v>
      </c>
      <c r="K284" s="120">
        <f t="shared" si="22"/>
        <v>3471.7504</v>
      </c>
      <c r="L284" s="147">
        <v>3.5</v>
      </c>
      <c r="M284" s="151">
        <f t="shared" si="21"/>
        <v>3.08</v>
      </c>
    </row>
    <row r="285" spans="1:13" ht="12.75">
      <c r="A285">
        <v>1</v>
      </c>
      <c r="B285" s="36" t="s">
        <v>43</v>
      </c>
      <c r="D285" s="45">
        <v>15</v>
      </c>
      <c r="E285" s="35">
        <v>88.1</v>
      </c>
      <c r="F285" s="132">
        <v>2.62</v>
      </c>
      <c r="G285" s="56">
        <f t="shared" si="20"/>
        <v>2769.864</v>
      </c>
      <c r="H285" s="119">
        <v>95</v>
      </c>
      <c r="I285" s="119">
        <f t="shared" si="19"/>
        <v>2631.3708</v>
      </c>
      <c r="J285" s="190">
        <v>3200</v>
      </c>
      <c r="K285" s="112">
        <f t="shared" si="22"/>
        <v>5831.370800000001</v>
      </c>
      <c r="L285" s="180">
        <v>5.8</v>
      </c>
      <c r="M285" s="153">
        <f t="shared" si="21"/>
        <v>5.104</v>
      </c>
    </row>
    <row r="286" spans="1:13" ht="12.75">
      <c r="A286">
        <v>1</v>
      </c>
      <c r="B286" s="36" t="s">
        <v>43</v>
      </c>
      <c r="D286" s="47" t="s">
        <v>64</v>
      </c>
      <c r="E286" s="46">
        <v>40.8</v>
      </c>
      <c r="F286" s="132">
        <v>1.23</v>
      </c>
      <c r="G286" s="56">
        <f t="shared" si="20"/>
        <v>602.208</v>
      </c>
      <c r="H286" s="119">
        <v>100</v>
      </c>
      <c r="I286" s="119">
        <f aca="true" t="shared" si="23" ref="I286:I298">G286*H286/100</f>
        <v>602.208</v>
      </c>
      <c r="J286" s="190">
        <v>600</v>
      </c>
      <c r="K286" s="120">
        <f t="shared" si="22"/>
        <v>1202.208</v>
      </c>
      <c r="L286" s="147">
        <v>1.2</v>
      </c>
      <c r="M286" s="151">
        <f t="shared" si="21"/>
        <v>1.056</v>
      </c>
    </row>
    <row r="287" spans="1:13" ht="12.75">
      <c r="A287">
        <v>1</v>
      </c>
      <c r="B287" s="36" t="s">
        <v>43</v>
      </c>
      <c r="D287" s="45">
        <v>21</v>
      </c>
      <c r="E287" s="35">
        <v>375.1</v>
      </c>
      <c r="F287" s="130">
        <v>2.6</v>
      </c>
      <c r="G287" s="56">
        <f aca="true" t="shared" si="24" ref="G287:G298">E287*F287*12</f>
        <v>11703.12</v>
      </c>
      <c r="H287" s="112">
        <v>74</v>
      </c>
      <c r="I287" s="119">
        <f t="shared" si="23"/>
        <v>8660.3088</v>
      </c>
      <c r="J287" s="190">
        <v>8600</v>
      </c>
      <c r="K287" s="120">
        <f t="shared" si="22"/>
        <v>17260.3088</v>
      </c>
      <c r="L287" s="147">
        <v>17.3</v>
      </c>
      <c r="M287" s="151">
        <f t="shared" si="21"/>
        <v>15.224</v>
      </c>
    </row>
    <row r="288" spans="1:13" ht="12.75">
      <c r="A288">
        <v>1</v>
      </c>
      <c r="B288" s="36" t="s">
        <v>43</v>
      </c>
      <c r="D288" s="45" t="s">
        <v>22</v>
      </c>
      <c r="E288" s="35">
        <v>359.9</v>
      </c>
      <c r="F288" s="130">
        <v>2.6</v>
      </c>
      <c r="G288" s="56">
        <f t="shared" si="24"/>
        <v>11228.880000000001</v>
      </c>
      <c r="H288" s="119">
        <v>88</v>
      </c>
      <c r="I288" s="119">
        <f t="shared" si="23"/>
        <v>9881.414400000001</v>
      </c>
      <c r="J288" s="190">
        <v>9900</v>
      </c>
      <c r="K288" s="120">
        <f t="shared" si="22"/>
        <v>19781.4144</v>
      </c>
      <c r="L288" s="147">
        <v>19.8</v>
      </c>
      <c r="M288" s="151">
        <f t="shared" si="21"/>
        <v>17.424</v>
      </c>
    </row>
    <row r="289" spans="1:13" ht="12.75">
      <c r="A289">
        <v>1</v>
      </c>
      <c r="B289" s="36" t="s">
        <v>43</v>
      </c>
      <c r="D289" s="45">
        <v>23</v>
      </c>
      <c r="E289" s="35">
        <v>337.8</v>
      </c>
      <c r="F289" s="130">
        <v>2.8</v>
      </c>
      <c r="G289" s="56">
        <f t="shared" si="24"/>
        <v>11350.079999999998</v>
      </c>
      <c r="H289" s="119">
        <v>71</v>
      </c>
      <c r="I289" s="119">
        <f t="shared" si="23"/>
        <v>8058.5567999999985</v>
      </c>
      <c r="J289" s="190">
        <v>6900</v>
      </c>
      <c r="K289" s="112">
        <f t="shared" si="22"/>
        <v>14958.556799999998</v>
      </c>
      <c r="L289" s="180">
        <v>15</v>
      </c>
      <c r="M289" s="153">
        <f t="shared" si="21"/>
        <v>13.2</v>
      </c>
    </row>
    <row r="290" spans="1:13" ht="12.75">
      <c r="A290">
        <v>1</v>
      </c>
      <c r="B290" s="36" t="s">
        <v>43</v>
      </c>
      <c r="D290" s="45">
        <v>25</v>
      </c>
      <c r="E290" s="35">
        <v>335.6</v>
      </c>
      <c r="F290" s="130">
        <v>3</v>
      </c>
      <c r="G290" s="56">
        <f t="shared" si="24"/>
        <v>12081.6</v>
      </c>
      <c r="H290" s="119">
        <v>96</v>
      </c>
      <c r="I290" s="119">
        <f t="shared" si="23"/>
        <v>11598.336000000001</v>
      </c>
      <c r="J290" s="190">
        <v>10400</v>
      </c>
      <c r="K290" s="120">
        <f t="shared" si="22"/>
        <v>21998.336000000003</v>
      </c>
      <c r="L290" s="147">
        <v>22</v>
      </c>
      <c r="M290" s="151">
        <f t="shared" si="21"/>
        <v>19.36</v>
      </c>
    </row>
    <row r="291" spans="1:13" ht="12.75">
      <c r="A291">
        <v>1</v>
      </c>
      <c r="B291" s="36" t="s">
        <v>43</v>
      </c>
      <c r="D291" s="45">
        <v>27</v>
      </c>
      <c r="E291" s="35">
        <v>338.6</v>
      </c>
      <c r="F291" s="130">
        <v>3</v>
      </c>
      <c r="G291" s="56">
        <f t="shared" si="24"/>
        <v>12189.6</v>
      </c>
      <c r="H291" s="119">
        <v>40</v>
      </c>
      <c r="I291" s="119">
        <f t="shared" si="23"/>
        <v>4875.84</v>
      </c>
      <c r="J291" s="190">
        <v>4400</v>
      </c>
      <c r="K291" s="112">
        <f t="shared" si="22"/>
        <v>9275.84</v>
      </c>
      <c r="L291" s="180">
        <v>9.3</v>
      </c>
      <c r="M291" s="153">
        <f t="shared" si="21"/>
        <v>8.184000000000001</v>
      </c>
    </row>
    <row r="292" spans="2:13" ht="12.75">
      <c r="B292" s="36"/>
      <c r="D292" s="45"/>
      <c r="E292" s="35"/>
      <c r="F292" s="105"/>
      <c r="G292" s="56"/>
      <c r="H292" s="119"/>
      <c r="I292" s="119"/>
      <c r="J292" s="190"/>
      <c r="K292" s="120">
        <f t="shared" si="22"/>
        <v>0</v>
      </c>
      <c r="L292" s="147"/>
      <c r="M292" s="150"/>
    </row>
    <row r="293" spans="1:13" ht="12.75">
      <c r="A293">
        <v>1</v>
      </c>
      <c r="B293" s="36" t="s">
        <v>324</v>
      </c>
      <c r="D293" s="45">
        <v>2</v>
      </c>
      <c r="E293" s="35">
        <v>1664.2</v>
      </c>
      <c r="F293" s="130">
        <v>2.29</v>
      </c>
      <c r="G293" s="56">
        <f>E293*F293*12</f>
        <v>45732.216</v>
      </c>
      <c r="H293" s="119">
        <v>95</v>
      </c>
      <c r="I293" s="119">
        <f>G293*H293/100</f>
        <v>43445.605200000005</v>
      </c>
      <c r="J293" s="190">
        <v>11600</v>
      </c>
      <c r="K293" s="112">
        <f t="shared" si="22"/>
        <v>55045.605200000005</v>
      </c>
      <c r="L293" s="180">
        <v>55</v>
      </c>
      <c r="M293" s="153">
        <f t="shared" si="21"/>
        <v>48.4</v>
      </c>
    </row>
    <row r="294" spans="1:13" ht="12.75">
      <c r="A294">
        <v>1</v>
      </c>
      <c r="B294" s="36" t="s">
        <v>324</v>
      </c>
      <c r="D294" s="45">
        <v>4</v>
      </c>
      <c r="E294" s="35">
        <v>1722.48</v>
      </c>
      <c r="F294" s="130">
        <v>2.29</v>
      </c>
      <c r="G294" s="56">
        <f>E294*F294*12</f>
        <v>47333.750400000004</v>
      </c>
      <c r="H294" s="119">
        <v>95</v>
      </c>
      <c r="I294" s="119">
        <f>G294*H294/100</f>
        <v>44967.062880000005</v>
      </c>
      <c r="J294" s="190">
        <v>21100</v>
      </c>
      <c r="K294" s="120">
        <f t="shared" si="22"/>
        <v>66067.06288000001</v>
      </c>
      <c r="L294" s="147">
        <v>66.1</v>
      </c>
      <c r="M294" s="151">
        <f t="shared" si="21"/>
        <v>58.16799999999999</v>
      </c>
    </row>
    <row r="295" spans="2:13" ht="12.75">
      <c r="B295" s="36"/>
      <c r="D295" s="45"/>
      <c r="E295" s="35"/>
      <c r="F295" s="105"/>
      <c r="G295" s="56"/>
      <c r="H295" s="119"/>
      <c r="I295" s="119"/>
      <c r="J295" s="190"/>
      <c r="K295" s="112">
        <f t="shared" si="22"/>
        <v>0</v>
      </c>
      <c r="L295" s="180"/>
      <c r="M295" s="153"/>
    </row>
    <row r="296" spans="1:13" ht="12.75">
      <c r="A296">
        <v>1</v>
      </c>
      <c r="B296" s="36" t="s">
        <v>44</v>
      </c>
      <c r="D296" s="47" t="s">
        <v>62</v>
      </c>
      <c r="E296" s="35">
        <v>68</v>
      </c>
      <c r="F296" s="132">
        <v>2.85</v>
      </c>
      <c r="G296" s="56">
        <f t="shared" si="24"/>
        <v>2325.6000000000004</v>
      </c>
      <c r="H296" s="112">
        <v>68</v>
      </c>
      <c r="I296" s="119">
        <f t="shared" si="23"/>
        <v>1581.4080000000001</v>
      </c>
      <c r="J296" s="195">
        <v>2400</v>
      </c>
      <c r="K296" s="120">
        <f t="shared" si="22"/>
        <v>3981.4080000000004</v>
      </c>
      <c r="L296" s="147">
        <v>4</v>
      </c>
      <c r="M296" s="151">
        <f t="shared" si="21"/>
        <v>3.52</v>
      </c>
    </row>
    <row r="297" spans="2:13" ht="12.75">
      <c r="B297" s="30"/>
      <c r="D297" s="104"/>
      <c r="E297" s="103"/>
      <c r="F297" s="7"/>
      <c r="G297" s="56"/>
      <c r="H297" s="120"/>
      <c r="I297" s="119"/>
      <c r="J297" s="194"/>
      <c r="K297" s="112">
        <f t="shared" si="22"/>
        <v>0</v>
      </c>
      <c r="L297" s="180"/>
      <c r="M297" s="153"/>
    </row>
    <row r="298" spans="1:13" ht="12.75">
      <c r="A298">
        <v>1</v>
      </c>
      <c r="B298" s="28" t="s">
        <v>316</v>
      </c>
      <c r="C298" s="13"/>
      <c r="D298" s="47" t="s">
        <v>317</v>
      </c>
      <c r="E298" s="35">
        <v>83.6</v>
      </c>
      <c r="F298" s="132">
        <v>2.13</v>
      </c>
      <c r="G298" s="56">
        <f t="shared" si="24"/>
        <v>2136.816</v>
      </c>
      <c r="H298" s="112">
        <v>86</v>
      </c>
      <c r="I298" s="119">
        <f t="shared" si="23"/>
        <v>1837.6617599999997</v>
      </c>
      <c r="J298" s="195">
        <v>1800</v>
      </c>
      <c r="K298" s="120">
        <f t="shared" si="22"/>
        <v>3637.66176</v>
      </c>
      <c r="L298" s="147">
        <v>3.6</v>
      </c>
      <c r="M298" s="151">
        <f t="shared" si="21"/>
        <v>3.168</v>
      </c>
    </row>
    <row r="299" spans="2:13" ht="12.75">
      <c r="B299" s="66"/>
      <c r="C299" s="12"/>
      <c r="D299" s="162"/>
      <c r="E299" s="94"/>
      <c r="F299" s="67"/>
      <c r="G299" s="111"/>
      <c r="H299" s="192"/>
      <c r="I299" s="200"/>
      <c r="J299" s="163"/>
      <c r="K299" s="112">
        <f t="shared" si="22"/>
        <v>0</v>
      </c>
      <c r="L299" s="180"/>
      <c r="M299" s="153"/>
    </row>
    <row r="300" spans="1:13" ht="12.75">
      <c r="A300">
        <v>1</v>
      </c>
      <c r="B300" s="7" t="s">
        <v>13</v>
      </c>
      <c r="D300" s="31">
        <v>2</v>
      </c>
      <c r="E300">
        <v>733</v>
      </c>
      <c r="F300" s="134">
        <v>1.97</v>
      </c>
      <c r="G300" s="117">
        <f>E300*F300*12</f>
        <v>17328.12</v>
      </c>
      <c r="H300" s="119">
        <v>95</v>
      </c>
      <c r="I300" s="117">
        <v>19079</v>
      </c>
      <c r="J300" s="119"/>
      <c r="K300" s="120">
        <f t="shared" si="22"/>
        <v>19079</v>
      </c>
      <c r="L300" s="147"/>
      <c r="M300" s="151"/>
    </row>
    <row r="301" spans="1:13" ht="12.75">
      <c r="A301">
        <v>1</v>
      </c>
      <c r="B301" s="2" t="s">
        <v>13</v>
      </c>
      <c r="D301" s="2">
        <v>4</v>
      </c>
      <c r="E301">
        <v>907.2</v>
      </c>
      <c r="F301" s="126">
        <v>1.97</v>
      </c>
      <c r="G301" s="117">
        <f>E301*F301*12</f>
        <v>21446.208</v>
      </c>
      <c r="H301" s="120">
        <v>95</v>
      </c>
      <c r="I301" s="117">
        <v>23064</v>
      </c>
      <c r="J301" s="120"/>
      <c r="K301" s="120">
        <f t="shared" si="22"/>
        <v>23064</v>
      </c>
      <c r="L301" s="147"/>
      <c r="M301" s="151"/>
    </row>
    <row r="302" spans="1:13" ht="12.75">
      <c r="A302">
        <v>1</v>
      </c>
      <c r="B302" s="2" t="s">
        <v>13</v>
      </c>
      <c r="D302" s="2">
        <v>6</v>
      </c>
      <c r="E302">
        <v>880.6</v>
      </c>
      <c r="F302" s="126">
        <v>1.97</v>
      </c>
      <c r="G302" s="117">
        <f>E302*F302*12</f>
        <v>20817.384</v>
      </c>
      <c r="H302" s="120">
        <v>95</v>
      </c>
      <c r="I302" s="117">
        <v>21068</v>
      </c>
      <c r="J302" s="120"/>
      <c r="K302" s="120">
        <f t="shared" si="22"/>
        <v>21068</v>
      </c>
      <c r="L302" s="147"/>
      <c r="M302" s="151"/>
    </row>
    <row r="303" spans="1:13" ht="12.75">
      <c r="A303">
        <v>1</v>
      </c>
      <c r="B303" s="2" t="s">
        <v>13</v>
      </c>
      <c r="D303" s="77" t="s">
        <v>325</v>
      </c>
      <c r="E303">
        <v>905.1</v>
      </c>
      <c r="F303" s="126">
        <v>1.97</v>
      </c>
      <c r="G303" s="117">
        <f>E303*F303*12</f>
        <v>21396.564</v>
      </c>
      <c r="H303" s="120">
        <v>95</v>
      </c>
      <c r="I303" s="117">
        <v>24607</v>
      </c>
      <c r="J303" s="120"/>
      <c r="K303" s="120">
        <f t="shared" si="22"/>
        <v>24607</v>
      </c>
      <c r="L303" s="147"/>
      <c r="M303" s="151"/>
    </row>
    <row r="304" spans="1:13" ht="12.75">
      <c r="A304">
        <v>1</v>
      </c>
      <c r="B304" s="2" t="s">
        <v>13</v>
      </c>
      <c r="D304" s="2">
        <v>8</v>
      </c>
      <c r="E304">
        <v>885.1</v>
      </c>
      <c r="F304" s="126">
        <v>1.97</v>
      </c>
      <c r="G304" s="117">
        <f>E304*F304*12</f>
        <v>20923.764</v>
      </c>
      <c r="H304" s="120">
        <v>95</v>
      </c>
      <c r="I304" s="117">
        <v>21435</v>
      </c>
      <c r="J304" s="120"/>
      <c r="K304" s="120">
        <f t="shared" si="22"/>
        <v>21435</v>
      </c>
      <c r="L304" s="147"/>
      <c r="M304" s="152"/>
    </row>
    <row r="305" spans="2:13" ht="12.75">
      <c r="B305" s="89" t="s">
        <v>337</v>
      </c>
      <c r="C305" s="115"/>
      <c r="D305" s="89"/>
      <c r="E305" s="115"/>
      <c r="F305" s="89"/>
      <c r="G305" s="201"/>
      <c r="H305" s="121">
        <v>83</v>
      </c>
      <c r="I305" s="201">
        <v>109254</v>
      </c>
      <c r="J305" s="121">
        <v>-64900</v>
      </c>
      <c r="K305" s="202">
        <f>SUM(I305:J305)</f>
        <v>44354</v>
      </c>
      <c r="L305" s="189">
        <v>44.4</v>
      </c>
      <c r="M305" s="155">
        <f t="shared" si="21"/>
        <v>39.071999999999996</v>
      </c>
    </row>
    <row r="306" spans="1:13" ht="12.75">
      <c r="A306">
        <v>1</v>
      </c>
      <c r="B306" s="3" t="s">
        <v>13</v>
      </c>
      <c r="C306" s="13"/>
      <c r="D306" s="3">
        <v>16</v>
      </c>
      <c r="E306" s="13">
        <v>5171.8</v>
      </c>
      <c r="F306" s="132">
        <v>2.14</v>
      </c>
      <c r="G306" s="118">
        <f>E306*F306*12</f>
        <v>132811.82400000002</v>
      </c>
      <c r="H306" s="112">
        <v>89</v>
      </c>
      <c r="I306" s="118">
        <v>141338</v>
      </c>
      <c r="J306" s="112">
        <v>-1800</v>
      </c>
      <c r="K306" s="112">
        <f t="shared" si="22"/>
        <v>139538</v>
      </c>
      <c r="L306" s="182">
        <v>139.5</v>
      </c>
      <c r="M306" s="156">
        <f t="shared" si="21"/>
        <v>122.76</v>
      </c>
    </row>
    <row r="307" spans="2:13" ht="12.75">
      <c r="B307" s="2"/>
      <c r="D307" s="2"/>
      <c r="F307" s="2"/>
      <c r="G307" s="117"/>
      <c r="H307" s="120"/>
      <c r="I307" s="117"/>
      <c r="J307" s="120"/>
      <c r="K307" s="120">
        <f t="shared" si="22"/>
        <v>0</v>
      </c>
      <c r="L307" s="150"/>
      <c r="M307" s="150"/>
    </row>
    <row r="308" spans="1:13" ht="12.75">
      <c r="A308">
        <v>1</v>
      </c>
      <c r="B308" s="2" t="s">
        <v>326</v>
      </c>
      <c r="D308" s="2">
        <v>1</v>
      </c>
      <c r="E308">
        <v>618.3</v>
      </c>
      <c r="F308" s="126">
        <v>2.42</v>
      </c>
      <c r="G308" s="117">
        <f>E308*F308*12</f>
        <v>17955.431999999997</v>
      </c>
      <c r="H308" s="120">
        <v>94</v>
      </c>
      <c r="I308" s="117">
        <v>15795</v>
      </c>
      <c r="J308" s="120"/>
      <c r="K308" s="120"/>
      <c r="L308" s="151"/>
      <c r="M308" s="150"/>
    </row>
    <row r="309" spans="1:13" ht="12.75">
      <c r="A309">
        <v>1</v>
      </c>
      <c r="B309" s="2" t="s">
        <v>326</v>
      </c>
      <c r="D309" s="2">
        <v>3</v>
      </c>
      <c r="E309">
        <v>917.4</v>
      </c>
      <c r="F309" s="126">
        <v>2.42</v>
      </c>
      <c r="G309" s="117">
        <f>E309*F309*12</f>
        <v>26641.295999999995</v>
      </c>
      <c r="H309" s="120">
        <v>94</v>
      </c>
      <c r="I309" s="117">
        <v>29402</v>
      </c>
      <c r="J309" s="120"/>
      <c r="K309" s="120"/>
      <c r="L309" s="151"/>
      <c r="M309" s="151"/>
    </row>
    <row r="310" spans="1:13" ht="12.75">
      <c r="A310">
        <v>1</v>
      </c>
      <c r="B310" s="2" t="s">
        <v>326</v>
      </c>
      <c r="D310" s="2">
        <v>5</v>
      </c>
      <c r="E310">
        <v>928.7</v>
      </c>
      <c r="F310" s="126">
        <v>2.42</v>
      </c>
      <c r="G310" s="117">
        <f>E310*F310*12</f>
        <v>26969.448000000004</v>
      </c>
      <c r="H310" s="120">
        <v>94</v>
      </c>
      <c r="I310" s="117">
        <v>30497</v>
      </c>
      <c r="J310" s="120"/>
      <c r="K310" s="120"/>
      <c r="L310" s="151"/>
      <c r="M310" s="151"/>
    </row>
    <row r="311" spans="1:13" ht="12.75">
      <c r="A311">
        <v>1</v>
      </c>
      <c r="B311" s="2" t="s">
        <v>326</v>
      </c>
      <c r="D311" s="2">
        <v>7</v>
      </c>
      <c r="E311">
        <v>877.8</v>
      </c>
      <c r="F311" s="126">
        <v>2.42</v>
      </c>
      <c r="G311" s="117">
        <f>E311*F311*12</f>
        <v>25491.311999999998</v>
      </c>
      <c r="H311" s="120">
        <v>94</v>
      </c>
      <c r="I311" s="117">
        <v>26587</v>
      </c>
      <c r="J311" s="120"/>
      <c r="K311" s="120"/>
      <c r="L311" s="151"/>
      <c r="M311" s="152"/>
    </row>
    <row r="312" spans="2:13" ht="12.75">
      <c r="B312" s="89" t="s">
        <v>327</v>
      </c>
      <c r="C312" s="115"/>
      <c r="D312" s="89"/>
      <c r="E312" s="115"/>
      <c r="F312" s="89"/>
      <c r="G312" s="201"/>
      <c r="H312" s="121">
        <v>86</v>
      </c>
      <c r="I312" s="201">
        <v>102281</v>
      </c>
      <c r="J312" s="121">
        <v>-122300</v>
      </c>
      <c r="K312" s="202">
        <v>0</v>
      </c>
      <c r="L312" s="155">
        <v>0</v>
      </c>
      <c r="M312" s="155">
        <f t="shared" si="21"/>
        <v>0</v>
      </c>
    </row>
    <row r="313" spans="1:13" ht="12.75">
      <c r="A313">
        <v>1</v>
      </c>
      <c r="B313" s="2" t="s">
        <v>328</v>
      </c>
      <c r="D313" s="2">
        <v>1</v>
      </c>
      <c r="E313">
        <v>2734.6</v>
      </c>
      <c r="F313" s="126">
        <v>2.86</v>
      </c>
      <c r="G313" s="117">
        <f>E313*F313*12</f>
        <v>93851.472</v>
      </c>
      <c r="H313" s="120">
        <v>94</v>
      </c>
      <c r="I313" s="117">
        <v>89345</v>
      </c>
      <c r="J313" s="120">
        <v>200</v>
      </c>
      <c r="K313" s="112">
        <f t="shared" si="22"/>
        <v>89545</v>
      </c>
      <c r="L313" s="153">
        <v>89.5</v>
      </c>
      <c r="M313" s="153">
        <f t="shared" si="21"/>
        <v>78.76</v>
      </c>
    </row>
    <row r="314" spans="1:13" ht="12.75">
      <c r="A314">
        <v>1</v>
      </c>
      <c r="B314" s="3" t="s">
        <v>329</v>
      </c>
      <c r="C314" s="13"/>
      <c r="D314" s="3">
        <v>2</v>
      </c>
      <c r="E314" s="13">
        <v>2651.1</v>
      </c>
      <c r="F314" s="132">
        <v>3.5</v>
      </c>
      <c r="G314" s="118">
        <f>E314*F314*12</f>
        <v>111346.20000000001</v>
      </c>
      <c r="H314" s="112">
        <v>95</v>
      </c>
      <c r="I314" s="118">
        <v>79413</v>
      </c>
      <c r="J314" s="112">
        <v>11000</v>
      </c>
      <c r="K314" s="112">
        <f t="shared" si="22"/>
        <v>90413</v>
      </c>
      <c r="L314" s="153">
        <v>90.4</v>
      </c>
      <c r="M314" s="153">
        <f t="shared" si="21"/>
        <v>79.552</v>
      </c>
    </row>
    <row r="315" spans="2:13" ht="12.75">
      <c r="B315" s="2"/>
      <c r="D315" s="2"/>
      <c r="F315" s="2"/>
      <c r="G315" s="117"/>
      <c r="H315" s="120"/>
      <c r="I315" s="117"/>
      <c r="J315" s="120"/>
      <c r="K315" s="112">
        <f t="shared" si="22"/>
        <v>0</v>
      </c>
      <c r="L315" s="153"/>
      <c r="M315" s="153"/>
    </row>
    <row r="316" spans="1:13" ht="12.75">
      <c r="A316">
        <v>1</v>
      </c>
      <c r="B316" s="7" t="s">
        <v>57</v>
      </c>
      <c r="C316" s="71"/>
      <c r="D316" s="116">
        <v>6</v>
      </c>
      <c r="E316" s="7">
        <v>1100.3</v>
      </c>
      <c r="F316" s="135">
        <v>1.67</v>
      </c>
      <c r="G316" s="119">
        <f>E316*F316*12</f>
        <v>22050.011999999995</v>
      </c>
      <c r="H316" s="191"/>
      <c r="I316" s="119">
        <v>27601</v>
      </c>
      <c r="J316" s="190"/>
      <c r="K316" s="120"/>
      <c r="L316" s="151"/>
      <c r="M316" s="151"/>
    </row>
    <row r="317" spans="1:13" ht="12.75">
      <c r="A317">
        <v>1</v>
      </c>
      <c r="B317" s="3" t="s">
        <v>57</v>
      </c>
      <c r="C317" s="13"/>
      <c r="D317" s="13">
        <v>8</v>
      </c>
      <c r="E317" s="3">
        <v>726.8</v>
      </c>
      <c r="F317" s="128">
        <v>1.67</v>
      </c>
      <c r="G317" s="112">
        <f>E317*F317*12</f>
        <v>14565.071999999998</v>
      </c>
      <c r="H317" s="118"/>
      <c r="I317" s="112">
        <v>17151</v>
      </c>
      <c r="J317" s="195"/>
      <c r="K317" s="120"/>
      <c r="L317" s="151"/>
      <c r="M317" s="151"/>
    </row>
    <row r="318" spans="2:13" ht="12.75">
      <c r="B318" s="89" t="s">
        <v>327</v>
      </c>
      <c r="C318" s="115"/>
      <c r="D318" s="115"/>
      <c r="E318" s="89"/>
      <c r="F318" s="115"/>
      <c r="G318" s="121"/>
      <c r="H318" s="201">
        <v>95</v>
      </c>
      <c r="I318" s="121">
        <v>44753</v>
      </c>
      <c r="J318" s="203">
        <v>29900</v>
      </c>
      <c r="K318" s="202">
        <f t="shared" si="22"/>
        <v>74653</v>
      </c>
      <c r="L318" s="155">
        <v>74.7</v>
      </c>
      <c r="M318" s="155">
        <f t="shared" si="21"/>
        <v>65.736</v>
      </c>
    </row>
    <row r="319" spans="1:13" ht="12.75">
      <c r="A319">
        <v>1</v>
      </c>
      <c r="B319" s="2" t="s">
        <v>330</v>
      </c>
      <c r="D319">
        <v>5</v>
      </c>
      <c r="E319" s="126">
        <v>326.3</v>
      </c>
      <c r="F319" s="127">
        <v>4.59</v>
      </c>
      <c r="G319" s="120">
        <f>E319*F319*12</f>
        <v>17972.604</v>
      </c>
      <c r="H319" s="117"/>
      <c r="I319" s="120">
        <v>13534</v>
      </c>
      <c r="J319" s="119"/>
      <c r="K319" s="120"/>
      <c r="L319" s="151"/>
      <c r="M319" s="151"/>
    </row>
    <row r="320" spans="1:13" ht="12.75">
      <c r="A320">
        <v>1</v>
      </c>
      <c r="B320" s="3" t="s">
        <v>330</v>
      </c>
      <c r="C320" s="13"/>
      <c r="D320" s="13">
        <v>7</v>
      </c>
      <c r="E320" s="132">
        <v>326.9</v>
      </c>
      <c r="F320" s="128">
        <v>4.59</v>
      </c>
      <c r="G320" s="112">
        <f>E320*F320*12</f>
        <v>18005.652</v>
      </c>
      <c r="H320" s="118"/>
      <c r="I320" s="112">
        <v>12929</v>
      </c>
      <c r="J320" s="112"/>
      <c r="K320" s="120"/>
      <c r="L320" s="151"/>
      <c r="M320" s="151"/>
    </row>
    <row r="321" spans="2:13" ht="12.75">
      <c r="B321" s="89" t="s">
        <v>327</v>
      </c>
      <c r="C321" s="115"/>
      <c r="D321" s="115"/>
      <c r="E321" s="89"/>
      <c r="F321" s="115"/>
      <c r="G321" s="121"/>
      <c r="H321" s="201">
        <v>92</v>
      </c>
      <c r="I321" s="121">
        <v>26462</v>
      </c>
      <c r="J321" s="121">
        <v>34800</v>
      </c>
      <c r="K321" s="202">
        <f t="shared" si="22"/>
        <v>61262</v>
      </c>
      <c r="L321" s="155">
        <v>61.3</v>
      </c>
      <c r="M321" s="155">
        <f aca="true" t="shared" si="25" ref="M321:M370">L321*88%</f>
        <v>53.943999999999996</v>
      </c>
    </row>
    <row r="322" spans="2:13" ht="12.75">
      <c r="B322" s="3"/>
      <c r="C322" s="13"/>
      <c r="D322" s="13"/>
      <c r="E322" s="3"/>
      <c r="F322" s="13"/>
      <c r="G322" s="112"/>
      <c r="H322" s="118"/>
      <c r="I322" s="112"/>
      <c r="J322" s="112"/>
      <c r="K322" s="120">
        <f t="shared" si="22"/>
        <v>0</v>
      </c>
      <c r="L322" s="151"/>
      <c r="M322" s="151"/>
    </row>
    <row r="323" spans="1:13" ht="12.75">
      <c r="A323">
        <v>1</v>
      </c>
      <c r="B323" s="2" t="s">
        <v>331</v>
      </c>
      <c r="D323">
        <v>9</v>
      </c>
      <c r="E323" s="2">
        <v>476</v>
      </c>
      <c r="F323" s="131">
        <v>4.6</v>
      </c>
      <c r="G323" s="120">
        <f>E323*F323*12</f>
        <v>26275.199999999997</v>
      </c>
      <c r="H323" s="117">
        <v>97</v>
      </c>
      <c r="I323" s="120">
        <v>24199</v>
      </c>
      <c r="J323" s="120">
        <v>-25800</v>
      </c>
      <c r="K323" s="112">
        <f t="shared" si="22"/>
        <v>-1601</v>
      </c>
      <c r="L323" s="153">
        <v>0</v>
      </c>
      <c r="M323" s="153">
        <f t="shared" si="25"/>
        <v>0</v>
      </c>
    </row>
    <row r="324" spans="2:13" ht="12.75">
      <c r="B324" s="3"/>
      <c r="C324" s="13"/>
      <c r="D324" s="13"/>
      <c r="E324" s="3"/>
      <c r="F324" s="13"/>
      <c r="G324" s="112"/>
      <c r="H324" s="118"/>
      <c r="I324" s="112"/>
      <c r="J324" s="119"/>
      <c r="K324" s="120">
        <f t="shared" si="22"/>
        <v>0</v>
      </c>
      <c r="L324" s="151"/>
      <c r="M324" s="151"/>
    </row>
    <row r="325" spans="1:13" ht="12.75">
      <c r="A325">
        <v>1</v>
      </c>
      <c r="B325" s="2" t="s">
        <v>11</v>
      </c>
      <c r="D325">
        <v>2</v>
      </c>
      <c r="E325" s="2">
        <v>1108.3</v>
      </c>
      <c r="F325" s="131">
        <v>1.52</v>
      </c>
      <c r="G325" s="112">
        <f>E325*F325*12</f>
        <v>20215.392</v>
      </c>
      <c r="H325" s="117">
        <v>95</v>
      </c>
      <c r="I325" s="120">
        <v>18901</v>
      </c>
      <c r="J325" s="202">
        <v>15700</v>
      </c>
      <c r="K325" s="202">
        <f t="shared" si="22"/>
        <v>34601</v>
      </c>
      <c r="L325" s="155">
        <v>34.6</v>
      </c>
      <c r="M325" s="155">
        <f t="shared" si="25"/>
        <v>30.448</v>
      </c>
    </row>
    <row r="326" spans="2:13" ht="12.75">
      <c r="B326" s="3"/>
      <c r="C326" s="13"/>
      <c r="D326" s="13"/>
      <c r="E326" s="3"/>
      <c r="F326" s="13"/>
      <c r="G326" s="120"/>
      <c r="H326" s="118"/>
      <c r="I326" s="112"/>
      <c r="J326" s="154"/>
      <c r="K326" s="120">
        <f aca="true" t="shared" si="26" ref="K326:K371">SUM(I326:J326)</f>
        <v>0</v>
      </c>
      <c r="L326" s="151"/>
      <c r="M326" s="151"/>
    </row>
    <row r="327" spans="1:13" ht="12.75">
      <c r="A327">
        <v>1</v>
      </c>
      <c r="B327" s="2" t="s">
        <v>332</v>
      </c>
      <c r="D327">
        <v>1</v>
      </c>
      <c r="E327" s="2">
        <v>245.1</v>
      </c>
      <c r="F327" s="127">
        <v>3</v>
      </c>
      <c r="G327" s="112">
        <f aca="true" t="shared" si="27" ref="G327:G342">E327*F327*12</f>
        <v>8823.599999999999</v>
      </c>
      <c r="H327" s="117"/>
      <c r="I327" s="120">
        <v>4825</v>
      </c>
      <c r="J327" s="120"/>
      <c r="K327" s="112"/>
      <c r="L327" s="153"/>
      <c r="M327" s="153"/>
    </row>
    <row r="328" spans="1:13" ht="12.75">
      <c r="A328">
        <v>1</v>
      </c>
      <c r="B328" s="3" t="s">
        <v>332</v>
      </c>
      <c r="C328" s="13"/>
      <c r="D328" s="13">
        <v>2</v>
      </c>
      <c r="E328" s="3">
        <v>244</v>
      </c>
      <c r="F328" s="129">
        <v>3</v>
      </c>
      <c r="G328" s="112">
        <f t="shared" si="27"/>
        <v>8784</v>
      </c>
      <c r="H328" s="118"/>
      <c r="I328" s="112">
        <v>6293</v>
      </c>
      <c r="J328" s="112"/>
      <c r="K328" s="120"/>
      <c r="L328" s="147"/>
      <c r="M328" s="152"/>
    </row>
    <row r="329" spans="1:13" ht="12.75">
      <c r="A329">
        <v>1</v>
      </c>
      <c r="B329" s="2" t="s">
        <v>332</v>
      </c>
      <c r="D329">
        <v>3</v>
      </c>
      <c r="E329" s="2">
        <v>245.1</v>
      </c>
      <c r="F329" s="127">
        <v>3</v>
      </c>
      <c r="G329" s="120">
        <f t="shared" si="27"/>
        <v>8823.599999999999</v>
      </c>
      <c r="H329" s="117"/>
      <c r="I329" s="120">
        <v>6931</v>
      </c>
      <c r="J329" s="120"/>
      <c r="K329" s="120"/>
      <c r="L329" s="147"/>
      <c r="M329" s="150"/>
    </row>
    <row r="330" spans="1:13" ht="12.75">
      <c r="A330">
        <v>1</v>
      </c>
      <c r="B330" s="3" t="s">
        <v>332</v>
      </c>
      <c r="C330" s="13"/>
      <c r="D330" s="13">
        <v>4</v>
      </c>
      <c r="E330" s="3">
        <v>246.7</v>
      </c>
      <c r="F330" s="130">
        <v>3</v>
      </c>
      <c r="G330" s="112">
        <f t="shared" si="27"/>
        <v>8881.199999999999</v>
      </c>
      <c r="H330" s="118"/>
      <c r="I330" s="112">
        <v>6626</v>
      </c>
      <c r="J330" s="112"/>
      <c r="K330" s="120"/>
      <c r="L330" s="147"/>
      <c r="M330" s="151"/>
    </row>
    <row r="331" spans="1:13" ht="12.75">
      <c r="A331">
        <v>1</v>
      </c>
      <c r="B331" s="2" t="s">
        <v>332</v>
      </c>
      <c r="D331">
        <v>5</v>
      </c>
      <c r="E331" s="2">
        <v>248.2</v>
      </c>
      <c r="F331" s="127">
        <v>3</v>
      </c>
      <c r="G331" s="120">
        <f t="shared" si="27"/>
        <v>8935.199999999999</v>
      </c>
      <c r="H331" s="117"/>
      <c r="I331" s="120">
        <v>7758</v>
      </c>
      <c r="J331" s="120"/>
      <c r="K331" s="120"/>
      <c r="L331" s="147"/>
      <c r="M331" s="151"/>
    </row>
    <row r="332" spans="1:13" ht="12.75">
      <c r="A332">
        <v>1</v>
      </c>
      <c r="B332" s="3" t="s">
        <v>332</v>
      </c>
      <c r="C332" s="13"/>
      <c r="D332" s="13">
        <v>6</v>
      </c>
      <c r="E332" s="3">
        <v>300.6</v>
      </c>
      <c r="F332" s="129">
        <v>3</v>
      </c>
      <c r="G332" s="112">
        <f t="shared" si="27"/>
        <v>10821.6</v>
      </c>
      <c r="H332" s="118"/>
      <c r="I332" s="112">
        <v>7462</v>
      </c>
      <c r="J332" s="112"/>
      <c r="K332" s="120"/>
      <c r="L332" s="147"/>
      <c r="M332" s="151"/>
    </row>
    <row r="333" spans="1:13" ht="12.75">
      <c r="A333">
        <v>1</v>
      </c>
      <c r="B333" s="2" t="s">
        <v>332</v>
      </c>
      <c r="D333">
        <v>7</v>
      </c>
      <c r="E333" s="2">
        <v>303.4</v>
      </c>
      <c r="F333" s="127">
        <v>3</v>
      </c>
      <c r="G333" s="112">
        <f t="shared" si="27"/>
        <v>10922.4</v>
      </c>
      <c r="H333" s="117"/>
      <c r="I333" s="120">
        <v>7325</v>
      </c>
      <c r="J333" s="120"/>
      <c r="K333" s="120"/>
      <c r="L333" s="147"/>
      <c r="M333" s="151"/>
    </row>
    <row r="334" spans="1:13" ht="12.75">
      <c r="A334">
        <v>1</v>
      </c>
      <c r="B334" s="3" t="s">
        <v>332</v>
      </c>
      <c r="C334" s="13"/>
      <c r="D334" s="13">
        <v>8</v>
      </c>
      <c r="E334" s="3">
        <v>305.2</v>
      </c>
      <c r="F334" s="129">
        <v>3</v>
      </c>
      <c r="G334" s="112">
        <f t="shared" si="27"/>
        <v>10987.199999999999</v>
      </c>
      <c r="H334" s="118"/>
      <c r="I334" s="112">
        <v>5238</v>
      </c>
      <c r="J334" s="112"/>
      <c r="K334" s="120"/>
      <c r="L334" s="147"/>
      <c r="M334" s="151"/>
    </row>
    <row r="335" spans="1:13" ht="12.75">
      <c r="A335">
        <v>1</v>
      </c>
      <c r="B335" s="2" t="s">
        <v>333</v>
      </c>
      <c r="D335">
        <v>1</v>
      </c>
      <c r="E335" s="2">
        <v>251.9</v>
      </c>
      <c r="F335" s="131">
        <v>2.17</v>
      </c>
      <c r="G335" s="112">
        <f t="shared" si="27"/>
        <v>6559.476000000001</v>
      </c>
      <c r="H335" s="117"/>
      <c r="I335" s="120">
        <v>4154</v>
      </c>
      <c r="J335" s="120"/>
      <c r="K335" s="120"/>
      <c r="L335" s="147"/>
      <c r="M335" s="151"/>
    </row>
    <row r="336" spans="1:13" ht="12.75">
      <c r="A336">
        <v>1</v>
      </c>
      <c r="B336" s="3" t="s">
        <v>333</v>
      </c>
      <c r="C336" s="13"/>
      <c r="D336" s="13">
        <v>2</v>
      </c>
      <c r="E336" s="3">
        <v>478</v>
      </c>
      <c r="F336" s="128">
        <v>2.8</v>
      </c>
      <c r="G336" s="112">
        <f t="shared" si="27"/>
        <v>16060.8</v>
      </c>
      <c r="H336" s="118"/>
      <c r="I336" s="112">
        <v>9797</v>
      </c>
      <c r="J336" s="112"/>
      <c r="K336" s="120"/>
      <c r="L336" s="147"/>
      <c r="M336" s="151"/>
    </row>
    <row r="337" spans="1:13" ht="12.75">
      <c r="A337">
        <v>1</v>
      </c>
      <c r="B337" s="2" t="s">
        <v>333</v>
      </c>
      <c r="D337">
        <v>3</v>
      </c>
      <c r="E337" s="2">
        <v>246.7</v>
      </c>
      <c r="F337" s="127">
        <v>3</v>
      </c>
      <c r="G337" s="112">
        <f t="shared" si="27"/>
        <v>8881.199999999999</v>
      </c>
      <c r="H337" s="117"/>
      <c r="I337" s="120">
        <v>4810</v>
      </c>
      <c r="J337" s="120"/>
      <c r="K337" s="120"/>
      <c r="L337" s="147"/>
      <c r="M337" s="151"/>
    </row>
    <row r="338" spans="1:13" ht="12.75">
      <c r="A338">
        <v>1</v>
      </c>
      <c r="B338" s="3" t="s">
        <v>333</v>
      </c>
      <c r="C338" s="13"/>
      <c r="D338" s="13">
        <v>4</v>
      </c>
      <c r="E338" s="3">
        <v>474</v>
      </c>
      <c r="F338" s="129">
        <v>3</v>
      </c>
      <c r="G338" s="112">
        <f t="shared" si="27"/>
        <v>17064</v>
      </c>
      <c r="H338" s="118"/>
      <c r="I338" s="112">
        <v>12522</v>
      </c>
      <c r="J338" s="112"/>
      <c r="K338" s="120"/>
      <c r="L338" s="147"/>
      <c r="M338" s="151"/>
    </row>
    <row r="339" spans="1:13" ht="12.75">
      <c r="A339">
        <v>1</v>
      </c>
      <c r="B339" s="2" t="s">
        <v>333</v>
      </c>
      <c r="D339">
        <v>5</v>
      </c>
      <c r="E339" s="2">
        <v>242.4</v>
      </c>
      <c r="F339" s="127">
        <v>3</v>
      </c>
      <c r="G339" s="112">
        <f t="shared" si="27"/>
        <v>8726.400000000001</v>
      </c>
      <c r="H339" s="117"/>
      <c r="I339" s="120">
        <v>4598</v>
      </c>
      <c r="J339" s="120"/>
      <c r="K339" s="120"/>
      <c r="L339" s="147"/>
      <c r="M339" s="151"/>
    </row>
    <row r="340" spans="1:13" ht="12.75">
      <c r="A340">
        <v>1</v>
      </c>
      <c r="B340" s="3" t="s">
        <v>333</v>
      </c>
      <c r="C340" s="13"/>
      <c r="D340" s="13">
        <v>6</v>
      </c>
      <c r="E340" s="3">
        <v>244.8</v>
      </c>
      <c r="F340" s="128">
        <v>2.17</v>
      </c>
      <c r="G340" s="112">
        <f t="shared" si="27"/>
        <v>6374.592000000001</v>
      </c>
      <c r="H340" s="118"/>
      <c r="I340" s="112">
        <v>5553</v>
      </c>
      <c r="J340" s="112"/>
      <c r="K340" s="120"/>
      <c r="L340" s="147"/>
      <c r="M340" s="151"/>
    </row>
    <row r="341" spans="1:13" ht="12.75">
      <c r="A341">
        <v>1</v>
      </c>
      <c r="B341" s="2" t="s">
        <v>333</v>
      </c>
      <c r="D341" t="s">
        <v>325</v>
      </c>
      <c r="E341" s="2">
        <v>484.4</v>
      </c>
      <c r="F341" s="127">
        <v>3</v>
      </c>
      <c r="G341" s="112">
        <f t="shared" si="27"/>
        <v>17438.399999999998</v>
      </c>
      <c r="H341" s="117"/>
      <c r="I341" s="120">
        <v>13023</v>
      </c>
      <c r="J341" s="120"/>
      <c r="K341" s="120"/>
      <c r="L341" s="147"/>
      <c r="M341" s="151"/>
    </row>
    <row r="342" spans="1:13" ht="12.75">
      <c r="A342">
        <v>1</v>
      </c>
      <c r="B342" s="3" t="s">
        <v>333</v>
      </c>
      <c r="C342" s="13"/>
      <c r="D342" s="13">
        <v>7</v>
      </c>
      <c r="E342" s="3">
        <v>240.6</v>
      </c>
      <c r="F342" s="128">
        <v>2.17</v>
      </c>
      <c r="G342" s="120">
        <f t="shared" si="27"/>
        <v>6265.224</v>
      </c>
      <c r="H342" s="118"/>
      <c r="I342" s="112">
        <v>1936</v>
      </c>
      <c r="J342" s="112"/>
      <c r="K342" s="120"/>
      <c r="L342" s="147"/>
      <c r="M342" s="152"/>
    </row>
    <row r="343" spans="2:13" ht="12.75">
      <c r="B343" s="89" t="s">
        <v>334</v>
      </c>
      <c r="C343" s="115"/>
      <c r="D343" s="115"/>
      <c r="E343" s="89"/>
      <c r="F343" s="115"/>
      <c r="G343" s="121"/>
      <c r="H343" s="201">
        <v>91</v>
      </c>
      <c r="I343" s="121">
        <v>108852</v>
      </c>
      <c r="J343" s="121">
        <v>88000</v>
      </c>
      <c r="K343" s="202">
        <f t="shared" si="26"/>
        <v>196852</v>
      </c>
      <c r="L343" s="189">
        <v>196.9</v>
      </c>
      <c r="M343" s="155">
        <f t="shared" si="25"/>
        <v>173.27200000000002</v>
      </c>
    </row>
    <row r="344" spans="2:13" ht="12.75">
      <c r="B344" s="3"/>
      <c r="C344" s="13"/>
      <c r="D344" s="3"/>
      <c r="E344" s="3"/>
      <c r="F344" s="3"/>
      <c r="G344" s="112"/>
      <c r="H344" s="118"/>
      <c r="I344" s="112"/>
      <c r="J344" s="195"/>
      <c r="K344" s="120">
        <f t="shared" si="26"/>
        <v>0</v>
      </c>
      <c r="L344" s="147"/>
      <c r="M344" s="147"/>
    </row>
    <row r="345" spans="1:13" ht="12.75">
      <c r="A345">
        <v>1</v>
      </c>
      <c r="B345" s="3" t="s">
        <v>4</v>
      </c>
      <c r="C345" s="13"/>
      <c r="D345" s="13">
        <v>25</v>
      </c>
      <c r="E345" s="3">
        <v>453.5</v>
      </c>
      <c r="F345" s="128">
        <v>1.77</v>
      </c>
      <c r="G345" s="112">
        <v>9596</v>
      </c>
      <c r="H345" s="118">
        <v>95</v>
      </c>
      <c r="I345" s="112">
        <v>4894</v>
      </c>
      <c r="J345" s="112">
        <v>-4800</v>
      </c>
      <c r="K345" s="112">
        <f t="shared" si="26"/>
        <v>94</v>
      </c>
      <c r="L345" s="182">
        <v>0</v>
      </c>
      <c r="M345" s="150">
        <f t="shared" si="25"/>
        <v>0</v>
      </c>
    </row>
    <row r="346" spans="1:13" ht="12.75">
      <c r="A346">
        <v>1</v>
      </c>
      <c r="B346" s="3" t="s">
        <v>4</v>
      </c>
      <c r="C346" s="13"/>
      <c r="D346" s="13">
        <v>24</v>
      </c>
      <c r="E346" s="3">
        <v>3915.6</v>
      </c>
      <c r="F346" s="128">
        <v>5</v>
      </c>
      <c r="G346" s="202">
        <v>212617</v>
      </c>
      <c r="H346" s="118">
        <v>88</v>
      </c>
      <c r="I346" s="112">
        <v>76779</v>
      </c>
      <c r="J346" s="112">
        <v>84000</v>
      </c>
      <c r="K346" s="120">
        <f t="shared" si="26"/>
        <v>160779</v>
      </c>
      <c r="L346" s="188">
        <v>160.8</v>
      </c>
      <c r="M346" s="153">
        <f t="shared" si="25"/>
        <v>141.50400000000002</v>
      </c>
    </row>
    <row r="347" spans="1:13" ht="12.75">
      <c r="A347">
        <v>1</v>
      </c>
      <c r="B347" s="3" t="s">
        <v>4</v>
      </c>
      <c r="C347" s="13"/>
      <c r="D347" s="13">
        <v>26</v>
      </c>
      <c r="E347" s="3">
        <v>480.8</v>
      </c>
      <c r="F347" s="128">
        <v>4.6</v>
      </c>
      <c r="G347" s="112">
        <f>E347*F347*12</f>
        <v>26540.159999999996</v>
      </c>
      <c r="H347" s="118">
        <v>92</v>
      </c>
      <c r="I347" s="112">
        <v>22864</v>
      </c>
      <c r="J347" s="112">
        <v>8500</v>
      </c>
      <c r="K347" s="112">
        <f t="shared" si="26"/>
        <v>31364</v>
      </c>
      <c r="L347" s="182">
        <v>31.4</v>
      </c>
      <c r="M347" s="152">
        <f t="shared" si="25"/>
        <v>27.631999999999998</v>
      </c>
    </row>
    <row r="348" spans="2:13" ht="12.75">
      <c r="B348" s="2"/>
      <c r="E348" s="2"/>
      <c r="G348" s="120"/>
      <c r="H348" s="117"/>
      <c r="I348" s="120"/>
      <c r="J348" s="120"/>
      <c r="K348" s="120">
        <f t="shared" si="26"/>
        <v>0</v>
      </c>
      <c r="L348" s="185"/>
      <c r="M348" s="150"/>
    </row>
    <row r="349" spans="1:13" ht="12.75">
      <c r="A349">
        <v>1</v>
      </c>
      <c r="B349" s="3" t="s">
        <v>339</v>
      </c>
      <c r="C349" s="13"/>
      <c r="D349" s="13">
        <v>54</v>
      </c>
      <c r="E349" s="3">
        <v>334.7</v>
      </c>
      <c r="F349" s="129">
        <v>3</v>
      </c>
      <c r="G349" s="112">
        <v>11848</v>
      </c>
      <c r="H349" s="118">
        <v>95</v>
      </c>
      <c r="I349" s="112">
        <v>10781</v>
      </c>
      <c r="J349" s="112">
        <v>8100</v>
      </c>
      <c r="K349" s="112">
        <f t="shared" si="26"/>
        <v>18881</v>
      </c>
      <c r="L349" s="188">
        <v>18.9</v>
      </c>
      <c r="M349" s="153">
        <f t="shared" si="25"/>
        <v>16.631999999999998</v>
      </c>
    </row>
    <row r="350" spans="2:13" ht="12.75">
      <c r="B350" s="3"/>
      <c r="C350" s="13"/>
      <c r="D350" s="13"/>
      <c r="E350" s="3"/>
      <c r="F350" s="13"/>
      <c r="G350" s="112"/>
      <c r="H350" s="118"/>
      <c r="I350" s="112"/>
      <c r="J350" s="112"/>
      <c r="K350" s="120">
        <f t="shared" si="26"/>
        <v>0</v>
      </c>
      <c r="L350" s="178"/>
      <c r="M350" s="151"/>
    </row>
    <row r="351" spans="1:13" ht="12.75">
      <c r="A351">
        <v>1</v>
      </c>
      <c r="B351" s="3" t="s">
        <v>7</v>
      </c>
      <c r="C351" s="13"/>
      <c r="D351" s="9">
        <v>1</v>
      </c>
      <c r="E351" s="3">
        <v>3164.6</v>
      </c>
      <c r="F351" s="128">
        <v>1.22</v>
      </c>
      <c r="G351" s="112">
        <v>59646</v>
      </c>
      <c r="H351" s="118">
        <v>67</v>
      </c>
      <c r="I351" s="112">
        <v>57856</v>
      </c>
      <c r="J351" s="112">
        <v>-47700</v>
      </c>
      <c r="K351" s="120">
        <f t="shared" si="26"/>
        <v>10156</v>
      </c>
      <c r="L351" s="187">
        <v>10.2</v>
      </c>
      <c r="M351" s="150">
        <f t="shared" si="25"/>
        <v>8.975999999999999</v>
      </c>
    </row>
    <row r="352" spans="1:13" ht="12.75">
      <c r="A352">
        <v>1</v>
      </c>
      <c r="B352" s="7" t="s">
        <v>7</v>
      </c>
      <c r="D352" s="2">
        <v>2</v>
      </c>
      <c r="E352" s="14">
        <v>3112</v>
      </c>
      <c r="F352" s="133">
        <v>1.32</v>
      </c>
      <c r="G352" s="120">
        <f>E352*F352*12</f>
        <v>49294.08</v>
      </c>
      <c r="H352" s="194">
        <v>92</v>
      </c>
      <c r="I352" s="193">
        <v>52443</v>
      </c>
      <c r="J352" s="120">
        <v>19600</v>
      </c>
      <c r="K352" s="112">
        <f t="shared" si="26"/>
        <v>72043</v>
      </c>
      <c r="L352" s="188">
        <v>72</v>
      </c>
      <c r="M352" s="153">
        <f t="shared" si="25"/>
        <v>63.36</v>
      </c>
    </row>
    <row r="353" spans="1:13" ht="12.75">
      <c r="A353">
        <v>1</v>
      </c>
      <c r="B353" s="3" t="s">
        <v>7</v>
      </c>
      <c r="C353" s="13"/>
      <c r="D353" s="3">
        <v>3</v>
      </c>
      <c r="E353" s="13">
        <v>3130.9</v>
      </c>
      <c r="F353" s="132">
        <v>1.12</v>
      </c>
      <c r="G353" s="118">
        <v>54834</v>
      </c>
      <c r="H353" s="112">
        <v>92</v>
      </c>
      <c r="I353" s="118">
        <v>47157</v>
      </c>
      <c r="J353" s="112">
        <v>17900</v>
      </c>
      <c r="K353" s="120">
        <f t="shared" si="26"/>
        <v>65057</v>
      </c>
      <c r="L353" s="187">
        <v>65.1</v>
      </c>
      <c r="M353" s="151">
        <f t="shared" si="25"/>
        <v>57.288</v>
      </c>
    </row>
    <row r="354" spans="1:13" ht="12.75">
      <c r="A354">
        <v>1</v>
      </c>
      <c r="B354" s="2" t="s">
        <v>7</v>
      </c>
      <c r="D354" s="2">
        <v>5</v>
      </c>
      <c r="E354">
        <v>6254</v>
      </c>
      <c r="F354" s="126">
        <v>3.34</v>
      </c>
      <c r="G354" s="117">
        <v>140340</v>
      </c>
      <c r="H354" s="120">
        <v>90</v>
      </c>
      <c r="I354" s="117">
        <v>133323</v>
      </c>
      <c r="J354" s="120">
        <v>8000</v>
      </c>
      <c r="K354" s="112">
        <f t="shared" si="26"/>
        <v>141323</v>
      </c>
      <c r="L354" s="188">
        <v>141.3</v>
      </c>
      <c r="M354" s="153">
        <f t="shared" si="25"/>
        <v>124.34400000000001</v>
      </c>
    </row>
    <row r="355" spans="1:13" ht="12.75">
      <c r="A355">
        <v>1</v>
      </c>
      <c r="B355" s="3" t="s">
        <v>7</v>
      </c>
      <c r="C355" s="13"/>
      <c r="D355" s="3">
        <v>7</v>
      </c>
      <c r="E355" s="13">
        <v>3893.1</v>
      </c>
      <c r="F355" s="130">
        <v>3.1</v>
      </c>
      <c r="G355" s="204">
        <v>118719</v>
      </c>
      <c r="H355" s="112">
        <v>80</v>
      </c>
      <c r="I355" s="118">
        <v>89465</v>
      </c>
      <c r="J355" s="112">
        <v>85100</v>
      </c>
      <c r="K355" s="112">
        <f t="shared" si="26"/>
        <v>174565</v>
      </c>
      <c r="L355" s="188">
        <v>174.6</v>
      </c>
      <c r="M355" s="153">
        <f t="shared" si="25"/>
        <v>153.648</v>
      </c>
    </row>
    <row r="356" spans="2:13" ht="12.75">
      <c r="B356" s="2"/>
      <c r="D356" s="2"/>
      <c r="F356" s="2"/>
      <c r="G356" s="117"/>
      <c r="H356" s="120"/>
      <c r="I356" s="117"/>
      <c r="J356" s="120"/>
      <c r="K356" s="120">
        <f t="shared" si="26"/>
        <v>0</v>
      </c>
      <c r="L356" s="147"/>
      <c r="M356" s="151"/>
    </row>
    <row r="357" spans="1:13" ht="12.75">
      <c r="A357">
        <v>1</v>
      </c>
      <c r="B357" s="3" t="s">
        <v>9</v>
      </c>
      <c r="C357" s="13"/>
      <c r="D357" s="3">
        <v>12</v>
      </c>
      <c r="E357" s="13">
        <v>3668.4</v>
      </c>
      <c r="F357" s="132">
        <v>1.72</v>
      </c>
      <c r="G357" s="118">
        <v>91051</v>
      </c>
      <c r="H357" s="112">
        <v>90</v>
      </c>
      <c r="I357" s="118">
        <v>85588</v>
      </c>
      <c r="J357" s="112">
        <v>-32200</v>
      </c>
      <c r="K357" s="112">
        <f t="shared" si="26"/>
        <v>53388</v>
      </c>
      <c r="L357" s="188">
        <v>53.4</v>
      </c>
      <c r="M357" s="153">
        <f t="shared" si="25"/>
        <v>46.992</v>
      </c>
    </row>
    <row r="358" spans="1:13" ht="12.75">
      <c r="A358">
        <v>1</v>
      </c>
      <c r="B358" s="2" t="s">
        <v>9</v>
      </c>
      <c r="D358" s="2">
        <v>16</v>
      </c>
      <c r="E358">
        <v>4173.49</v>
      </c>
      <c r="F358" s="126">
        <v>1.52</v>
      </c>
      <c r="G358" s="117">
        <v>93734</v>
      </c>
      <c r="H358" s="120">
        <v>95</v>
      </c>
      <c r="I358" s="117">
        <v>88110</v>
      </c>
      <c r="J358" s="120">
        <v>-167800</v>
      </c>
      <c r="K358" s="120">
        <f t="shared" si="26"/>
        <v>-79690</v>
      </c>
      <c r="L358" s="187">
        <v>0</v>
      </c>
      <c r="M358" s="151">
        <f t="shared" si="25"/>
        <v>0</v>
      </c>
    </row>
    <row r="359" spans="1:13" ht="12.75">
      <c r="A359">
        <v>1</v>
      </c>
      <c r="B359" s="3" t="s">
        <v>10</v>
      </c>
      <c r="C359" s="13"/>
      <c r="D359" s="3">
        <v>20</v>
      </c>
      <c r="E359" s="13">
        <v>2615.7</v>
      </c>
      <c r="F359" s="132">
        <v>1.52</v>
      </c>
      <c r="G359" s="118">
        <v>58874</v>
      </c>
      <c r="H359" s="112">
        <v>95</v>
      </c>
      <c r="I359" s="118">
        <v>55341</v>
      </c>
      <c r="J359" s="112">
        <v>17400</v>
      </c>
      <c r="K359" s="112">
        <f t="shared" si="26"/>
        <v>72741</v>
      </c>
      <c r="L359" s="188">
        <v>72.7</v>
      </c>
      <c r="M359" s="153">
        <f t="shared" si="25"/>
        <v>63.976000000000006</v>
      </c>
    </row>
    <row r="360" spans="1:13" ht="12.75">
      <c r="A360">
        <v>1</v>
      </c>
      <c r="B360" s="2" t="s">
        <v>10</v>
      </c>
      <c r="D360" s="2">
        <v>22</v>
      </c>
      <c r="E360">
        <v>2599.4</v>
      </c>
      <c r="F360" s="126">
        <v>7</v>
      </c>
      <c r="G360" s="117">
        <v>81523</v>
      </c>
      <c r="H360" s="120">
        <v>92</v>
      </c>
      <c r="I360" s="117">
        <v>73371</v>
      </c>
      <c r="J360" s="120">
        <v>23300</v>
      </c>
      <c r="K360" s="120">
        <f t="shared" si="26"/>
        <v>96671</v>
      </c>
      <c r="L360" s="187">
        <v>96.6</v>
      </c>
      <c r="M360" s="151">
        <f t="shared" si="25"/>
        <v>85.008</v>
      </c>
    </row>
    <row r="361" spans="1:13" ht="12.75">
      <c r="A361">
        <v>1</v>
      </c>
      <c r="B361" s="3" t="s">
        <v>340</v>
      </c>
      <c r="C361" s="13"/>
      <c r="D361" s="3">
        <v>24</v>
      </c>
      <c r="E361" s="13">
        <v>1815.8</v>
      </c>
      <c r="F361" s="132">
        <v>4</v>
      </c>
      <c r="G361" s="118">
        <v>55643</v>
      </c>
      <c r="H361" s="112">
        <v>92</v>
      </c>
      <c r="I361" s="118">
        <v>50078</v>
      </c>
      <c r="J361" s="112">
        <v>11800</v>
      </c>
      <c r="K361" s="112">
        <f t="shared" si="26"/>
        <v>61878</v>
      </c>
      <c r="L361" s="188">
        <v>61.9</v>
      </c>
      <c r="M361" s="153">
        <f t="shared" si="25"/>
        <v>54.472</v>
      </c>
    </row>
    <row r="362" spans="2:13" ht="12.75">
      <c r="B362" s="2"/>
      <c r="D362" s="2"/>
      <c r="F362" s="2"/>
      <c r="G362" s="117"/>
      <c r="H362" s="120"/>
      <c r="I362" s="117"/>
      <c r="J362" s="120"/>
      <c r="K362" s="120">
        <f t="shared" si="26"/>
        <v>0</v>
      </c>
      <c r="L362" s="147"/>
      <c r="M362" s="150"/>
    </row>
    <row r="363" spans="1:13" ht="12.75">
      <c r="A363">
        <v>1</v>
      </c>
      <c r="B363" s="3" t="s">
        <v>12</v>
      </c>
      <c r="C363" s="13"/>
      <c r="D363" s="3">
        <v>4</v>
      </c>
      <c r="E363" s="13">
        <v>1829.9</v>
      </c>
      <c r="F363" s="132">
        <v>3</v>
      </c>
      <c r="G363" s="118">
        <v>36878</v>
      </c>
      <c r="H363" s="112">
        <v>80</v>
      </c>
      <c r="I363" s="118">
        <v>32452</v>
      </c>
      <c r="J363" s="112">
        <v>22700</v>
      </c>
      <c r="K363" s="112">
        <f t="shared" si="26"/>
        <v>55152</v>
      </c>
      <c r="L363" s="188">
        <v>55.2</v>
      </c>
      <c r="M363" s="153">
        <f t="shared" si="25"/>
        <v>48.576</v>
      </c>
    </row>
    <row r="364" spans="1:13" ht="12.75">
      <c r="A364">
        <v>1</v>
      </c>
      <c r="B364" s="2" t="s">
        <v>12</v>
      </c>
      <c r="D364" s="2">
        <v>5</v>
      </c>
      <c r="E364">
        <v>1815.1</v>
      </c>
      <c r="F364" s="126">
        <v>1.67</v>
      </c>
      <c r="G364" s="117">
        <v>44122</v>
      </c>
      <c r="H364" s="120">
        <v>95</v>
      </c>
      <c r="I364" s="117">
        <v>43239</v>
      </c>
      <c r="J364" s="120">
        <v>30700</v>
      </c>
      <c r="K364" s="120">
        <f t="shared" si="26"/>
        <v>73939</v>
      </c>
      <c r="L364" s="187">
        <v>74</v>
      </c>
      <c r="M364" s="151">
        <f t="shared" si="25"/>
        <v>65.12</v>
      </c>
    </row>
    <row r="365" spans="1:13" ht="12.75">
      <c r="A365">
        <v>1</v>
      </c>
      <c r="B365" s="3" t="s">
        <v>12</v>
      </c>
      <c r="C365" s="13"/>
      <c r="D365" s="11" t="s">
        <v>341</v>
      </c>
      <c r="E365" s="13">
        <v>1019.8</v>
      </c>
      <c r="F365" s="132">
        <v>1.42</v>
      </c>
      <c r="G365" s="118">
        <v>21779</v>
      </c>
      <c r="H365" s="112">
        <v>95</v>
      </c>
      <c r="I365" s="118">
        <v>18948</v>
      </c>
      <c r="J365" s="112">
        <v>6700</v>
      </c>
      <c r="K365" s="112">
        <f t="shared" si="26"/>
        <v>25648</v>
      </c>
      <c r="L365" s="188">
        <v>25.6</v>
      </c>
      <c r="M365" s="153">
        <f t="shared" si="25"/>
        <v>22.528000000000002</v>
      </c>
    </row>
    <row r="366" spans="1:13" ht="12.75">
      <c r="A366">
        <v>1</v>
      </c>
      <c r="B366" s="2" t="s">
        <v>12</v>
      </c>
      <c r="D366" s="2">
        <v>10</v>
      </c>
      <c r="E366">
        <v>1828</v>
      </c>
      <c r="F366" s="126">
        <v>3</v>
      </c>
      <c r="G366" s="117">
        <v>32563</v>
      </c>
      <c r="H366" s="120">
        <v>94</v>
      </c>
      <c r="I366" s="117">
        <v>29307</v>
      </c>
      <c r="J366" s="120">
        <v>-1900</v>
      </c>
      <c r="K366" s="120">
        <f t="shared" si="26"/>
        <v>27407</v>
      </c>
      <c r="L366" s="187">
        <v>27.4</v>
      </c>
      <c r="M366" s="151">
        <f t="shared" si="25"/>
        <v>24.112</v>
      </c>
    </row>
    <row r="367" spans="1:13" ht="12.75">
      <c r="A367">
        <v>1</v>
      </c>
      <c r="B367" s="3" t="s">
        <v>342</v>
      </c>
      <c r="C367" s="13"/>
      <c r="D367" s="3">
        <v>11</v>
      </c>
      <c r="E367" s="13">
        <v>1809.2</v>
      </c>
      <c r="F367" s="132">
        <v>3</v>
      </c>
      <c r="G367" s="118">
        <v>29788</v>
      </c>
      <c r="H367" s="112">
        <v>97</v>
      </c>
      <c r="I367" s="118">
        <v>26511</v>
      </c>
      <c r="J367" s="112">
        <v>-33500</v>
      </c>
      <c r="K367" s="112">
        <f t="shared" si="26"/>
        <v>-6989</v>
      </c>
      <c r="L367" s="188">
        <v>0</v>
      </c>
      <c r="M367" s="153">
        <f t="shared" si="25"/>
        <v>0</v>
      </c>
    </row>
    <row r="368" spans="1:13" ht="12.75">
      <c r="A368">
        <v>1</v>
      </c>
      <c r="B368" s="2" t="s">
        <v>12</v>
      </c>
      <c r="D368" s="2">
        <v>12</v>
      </c>
      <c r="E368">
        <v>1821.8</v>
      </c>
      <c r="F368" s="126">
        <v>5</v>
      </c>
      <c r="G368" s="117">
        <v>44354</v>
      </c>
      <c r="H368" s="120">
        <v>97</v>
      </c>
      <c r="I368" s="117">
        <v>41250</v>
      </c>
      <c r="J368" s="120">
        <v>53600</v>
      </c>
      <c r="K368" s="120">
        <f t="shared" si="26"/>
        <v>94850</v>
      </c>
      <c r="L368" s="187">
        <v>94.9</v>
      </c>
      <c r="M368" s="151">
        <f t="shared" si="25"/>
        <v>83.512</v>
      </c>
    </row>
    <row r="369" spans="1:13" ht="12.75">
      <c r="A369">
        <v>1</v>
      </c>
      <c r="B369" s="3" t="s">
        <v>343</v>
      </c>
      <c r="C369" s="13"/>
      <c r="D369" s="3">
        <v>19</v>
      </c>
      <c r="E369" s="13">
        <v>2570.8</v>
      </c>
      <c r="F369" s="132">
        <v>1.42</v>
      </c>
      <c r="G369" s="118">
        <v>55549</v>
      </c>
      <c r="H369" s="112">
        <v>94</v>
      </c>
      <c r="I369" s="118">
        <v>52216</v>
      </c>
      <c r="J369" s="112">
        <v>-2200</v>
      </c>
      <c r="K369" s="120">
        <f t="shared" si="26"/>
        <v>50016</v>
      </c>
      <c r="L369" s="187">
        <v>50</v>
      </c>
      <c r="M369" s="151">
        <f t="shared" si="25"/>
        <v>44</v>
      </c>
    </row>
    <row r="370" spans="1:13" ht="12.75">
      <c r="A370">
        <v>1</v>
      </c>
      <c r="B370" s="2" t="s">
        <v>343</v>
      </c>
      <c r="D370" s="2">
        <v>21</v>
      </c>
      <c r="E370">
        <v>4762.6</v>
      </c>
      <c r="F370" s="126">
        <v>2.69</v>
      </c>
      <c r="G370" s="117">
        <v>153911</v>
      </c>
      <c r="H370" s="120">
        <v>97</v>
      </c>
      <c r="I370" s="117">
        <v>144676</v>
      </c>
      <c r="J370" s="120">
        <v>62100</v>
      </c>
      <c r="K370" s="120">
        <f t="shared" si="26"/>
        <v>206776</v>
      </c>
      <c r="L370" s="187">
        <v>206.8</v>
      </c>
      <c r="M370" s="151">
        <f t="shared" si="25"/>
        <v>181.984</v>
      </c>
    </row>
    <row r="371" spans="1:13" ht="12.75">
      <c r="A371">
        <v>1</v>
      </c>
      <c r="B371" s="3" t="s">
        <v>12</v>
      </c>
      <c r="C371" s="13"/>
      <c r="D371" s="3">
        <v>17</v>
      </c>
      <c r="E371" s="13">
        <v>2579</v>
      </c>
      <c r="F371" s="132">
        <v>1.52</v>
      </c>
      <c r="G371" s="118">
        <v>58050</v>
      </c>
      <c r="H371" s="112">
        <v>85</v>
      </c>
      <c r="I371" s="118">
        <v>52826</v>
      </c>
      <c r="J371" s="112">
        <v>-12200</v>
      </c>
      <c r="K371" s="120">
        <f t="shared" si="26"/>
        <v>40626</v>
      </c>
      <c r="L371" s="187">
        <v>40.6</v>
      </c>
      <c r="M371" s="151">
        <f>L371*M6</f>
        <v>35.728</v>
      </c>
    </row>
    <row r="372" spans="1:13" ht="12.75">
      <c r="A372">
        <v>309</v>
      </c>
      <c r="B372" s="125" t="s">
        <v>344</v>
      </c>
      <c r="C372" s="124"/>
      <c r="D372" s="125"/>
      <c r="E372" s="124"/>
      <c r="F372" s="125"/>
      <c r="G372" s="205"/>
      <c r="H372" s="206"/>
      <c r="I372" s="205"/>
      <c r="J372" s="206"/>
      <c r="K372" s="112"/>
      <c r="L372" s="180"/>
      <c r="M372" s="153">
        <f>SUM(M7:M371)</f>
        <v>6011.400000000001</v>
      </c>
    </row>
    <row r="373" spans="7:13" ht="12.75">
      <c r="G373" s="117"/>
      <c r="H373" s="117"/>
      <c r="I373" s="117"/>
      <c r="J373" s="117"/>
      <c r="K373" s="117"/>
      <c r="L373" s="117"/>
      <c r="M373" s="117"/>
    </row>
    <row r="374" spans="5:13" ht="12.75">
      <c r="E374" t="s">
        <v>403</v>
      </c>
      <c r="G374" s="117"/>
      <c r="H374" s="117"/>
      <c r="I374" s="117"/>
      <c r="J374" s="117"/>
      <c r="K374" s="117"/>
      <c r="L374" s="117"/>
      <c r="M374" s="117"/>
    </row>
    <row r="375" spans="7:13" ht="12.75">
      <c r="G375" s="117"/>
      <c r="H375" s="117"/>
      <c r="I375" s="117"/>
      <c r="J375" s="117"/>
      <c r="K375" s="117"/>
      <c r="L375" s="117"/>
      <c r="M375" s="117"/>
    </row>
    <row r="376" spans="7:13" ht="12.75">
      <c r="G376" s="117"/>
      <c r="H376" s="117"/>
      <c r="I376" s="117"/>
      <c r="J376" s="117"/>
      <c r="K376" s="117"/>
      <c r="L376" s="117"/>
      <c r="M376" s="117"/>
    </row>
    <row r="377" spans="7:13" ht="12.75">
      <c r="G377" s="117"/>
      <c r="H377" s="117"/>
      <c r="I377" s="117"/>
      <c r="J377" s="117"/>
      <c r="K377" s="117"/>
      <c r="L377" s="117"/>
      <c r="M377" s="117"/>
    </row>
    <row r="378" spans="7:13" ht="12.75">
      <c r="G378" s="117"/>
      <c r="H378" s="117"/>
      <c r="I378" s="117"/>
      <c r="J378" s="117"/>
      <c r="K378" s="117"/>
      <c r="L378" s="117"/>
      <c r="M378" s="117"/>
    </row>
    <row r="379" ht="12.75">
      <c r="M379" s="147"/>
    </row>
    <row r="380" ht="12.75">
      <c r="M380" s="147"/>
    </row>
    <row r="381" ht="12.75">
      <c r="M381" s="147"/>
    </row>
    <row r="382" ht="12.75">
      <c r="M382" s="147"/>
    </row>
    <row r="383" ht="12.75">
      <c r="M383" s="147"/>
    </row>
    <row r="384" ht="12.75">
      <c r="M384" s="147"/>
    </row>
    <row r="385" ht="12.75">
      <c r="M385" s="147"/>
    </row>
    <row r="386" ht="12.75">
      <c r="M386" s="147"/>
    </row>
    <row r="387" ht="12.75">
      <c r="M387" s="147"/>
    </row>
  </sheetData>
  <mergeCells count="55">
    <mergeCell ref="B131:C131"/>
    <mergeCell ref="B74:C74"/>
    <mergeCell ref="B73:C73"/>
    <mergeCell ref="B75:C75"/>
    <mergeCell ref="B130:C130"/>
    <mergeCell ref="B101:C101"/>
    <mergeCell ref="B98:C98"/>
    <mergeCell ref="B99:C99"/>
    <mergeCell ref="B100:C100"/>
    <mergeCell ref="B119:C119"/>
    <mergeCell ref="B137:C137"/>
    <mergeCell ref="B135:C135"/>
    <mergeCell ref="B132:C132"/>
    <mergeCell ref="B133:C133"/>
    <mergeCell ref="B67:C67"/>
    <mergeCell ref="B46:C46"/>
    <mergeCell ref="B49:C49"/>
    <mergeCell ref="B47:C47"/>
    <mergeCell ref="B50:C50"/>
    <mergeCell ref="B48:C48"/>
    <mergeCell ref="B62:C62"/>
    <mergeCell ref="G4:I4"/>
    <mergeCell ref="B39:C39"/>
    <mergeCell ref="B40:C40"/>
    <mergeCell ref="B33:C33"/>
    <mergeCell ref="B38:C38"/>
    <mergeCell ref="B37:C37"/>
    <mergeCell ref="B35:C35"/>
    <mergeCell ref="B28:C28"/>
    <mergeCell ref="B32:C32"/>
    <mergeCell ref="B30:C30"/>
    <mergeCell ref="B103:C103"/>
    <mergeCell ref="B112:C112"/>
    <mergeCell ref="B113:C113"/>
    <mergeCell ref="B114:C114"/>
    <mergeCell ref="B95:C95"/>
    <mergeCell ref="H5:I5"/>
    <mergeCell ref="B45:C45"/>
    <mergeCell ref="B34:C34"/>
    <mergeCell ref="B29:C29"/>
    <mergeCell ref="B31:C31"/>
    <mergeCell ref="B27:C27"/>
    <mergeCell ref="B51:C51"/>
    <mergeCell ref="B72:C72"/>
    <mergeCell ref="B65:C65"/>
    <mergeCell ref="B1:D1"/>
    <mergeCell ref="B81:C81"/>
    <mergeCell ref="B76:C76"/>
    <mergeCell ref="B78:C78"/>
    <mergeCell ref="B77:C77"/>
    <mergeCell ref="B79:C79"/>
    <mergeCell ref="B36:C36"/>
    <mergeCell ref="B4:C4"/>
    <mergeCell ref="B44:C44"/>
    <mergeCell ref="B70:C70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"СЗЖХ"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Онопа Вениамин Филиппович</dc:creator>
  <cp:keywords/>
  <dc:description/>
  <cp:lastModifiedBy>Наталья Андревна</cp:lastModifiedBy>
  <cp:lastPrinted>2011-04-13T04:49:24Z</cp:lastPrinted>
  <dcterms:created xsi:type="dcterms:W3CDTF">2003-10-27T10:56:18Z</dcterms:created>
  <dcterms:modified xsi:type="dcterms:W3CDTF">2011-08-31T04:52:38Z</dcterms:modified>
  <cp:category/>
  <cp:version/>
  <cp:contentType/>
  <cp:contentStatus/>
</cp:coreProperties>
</file>